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ce\SPEDFinance2526\Allocations for FY25-26\Preliminary Allocations\25-26 PSPS\"/>
    </mc:Choice>
  </mc:AlternateContent>
  <xr:revisionPtr revIDLastSave="0" documentId="13_ncr:1_{1E849E8D-9B16-4BE3-9EBA-A5E2E854336F}" xr6:coauthVersionLast="47" xr6:coauthVersionMax="47" xr10:uidLastSave="{00000000-0000-0000-0000-000000000000}"/>
  <bookViews>
    <workbookView xWindow="-120" yWindow="-120" windowWidth="29040" windowHeight="15720" xr2:uid="{77B45F3A-6B71-4092-B26B-9049E1E821A2}"/>
  </bookViews>
  <sheets>
    <sheet name="FY25-26 (CO from 24-25)" sheetId="1" r:id="rId1"/>
  </sheets>
  <definedNames>
    <definedName name="_xlnm.Print_Area" localSheetId="0">'FY25-26 (CO from 24-25)'!$A$1:$S$275</definedName>
    <definedName name="_xlnm.Print_Titles" localSheetId="0">'FY25-26 (CO from 24-25)'!$8:$10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2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1" i="1"/>
  <c r="S132" i="1"/>
  <c r="S133" i="1"/>
  <c r="S134" i="1"/>
  <c r="S135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G11" i="1"/>
  <c r="N11" i="1"/>
  <c r="N13" i="1" l="1"/>
  <c r="N14" i="1"/>
  <c r="N15" i="1"/>
  <c r="N16" i="1"/>
  <c r="N17" i="1"/>
  <c r="N18" i="1"/>
  <c r="P18" i="1" s="1"/>
  <c r="N19" i="1"/>
  <c r="N20" i="1"/>
  <c r="P20" i="1" s="1"/>
  <c r="N21" i="1"/>
  <c r="P21" i="1" s="1"/>
  <c r="N22" i="1"/>
  <c r="P22" i="1" s="1"/>
  <c r="N23" i="1"/>
  <c r="P23" i="1" s="1"/>
  <c r="N24" i="1"/>
  <c r="P24" i="1" s="1"/>
  <c r="N25" i="1"/>
  <c r="N26" i="1"/>
  <c r="N27" i="1"/>
  <c r="N28" i="1"/>
  <c r="N29" i="1"/>
  <c r="N30" i="1"/>
  <c r="N31" i="1"/>
  <c r="N32" i="1"/>
  <c r="P32" i="1" s="1"/>
  <c r="N33" i="1"/>
  <c r="N34" i="1"/>
  <c r="P34" i="1" s="1"/>
  <c r="N35" i="1"/>
  <c r="N36" i="1"/>
  <c r="P36" i="1" s="1"/>
  <c r="N37" i="1"/>
  <c r="N38" i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N53" i="1"/>
  <c r="N54" i="1"/>
  <c r="N55" i="1"/>
  <c r="N56" i="1"/>
  <c r="N57" i="1"/>
  <c r="N58" i="1"/>
  <c r="P58" i="1" s="1"/>
  <c r="N59" i="1"/>
  <c r="P59" i="1" s="1"/>
  <c r="N60" i="1"/>
  <c r="N61" i="1"/>
  <c r="N62" i="1"/>
  <c r="N63" i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N74" i="1"/>
  <c r="N75" i="1"/>
  <c r="P75" i="1" s="1"/>
  <c r="N76" i="1"/>
  <c r="P76" i="1" s="1"/>
  <c r="N77" i="1"/>
  <c r="P77" i="1" s="1"/>
  <c r="N78" i="1"/>
  <c r="P78" i="1" s="1"/>
  <c r="N79" i="1"/>
  <c r="N80" i="1"/>
  <c r="N81" i="1"/>
  <c r="N82" i="1"/>
  <c r="N83" i="1"/>
  <c r="P83" i="1" s="1"/>
  <c r="N84" i="1"/>
  <c r="N85" i="1"/>
  <c r="N86" i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N98" i="1"/>
  <c r="P98" i="1" s="1"/>
  <c r="N99" i="1"/>
  <c r="N100" i="1"/>
  <c r="N101" i="1"/>
  <c r="P101" i="1" s="1"/>
  <c r="N102" i="1"/>
  <c r="N103" i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N110" i="1"/>
  <c r="N111" i="1"/>
  <c r="P111" i="1" s="1"/>
  <c r="N112" i="1"/>
  <c r="N113" i="1"/>
  <c r="P113" i="1" s="1"/>
  <c r="N114" i="1"/>
  <c r="P114" i="1" s="1"/>
  <c r="N115" i="1"/>
  <c r="P115" i="1" s="1"/>
  <c r="N116" i="1"/>
  <c r="P116" i="1" s="1"/>
  <c r="N117" i="1"/>
  <c r="N118" i="1"/>
  <c r="P118" i="1" s="1"/>
  <c r="N119" i="1"/>
  <c r="N120" i="1"/>
  <c r="P120" i="1" s="1"/>
  <c r="N121" i="1"/>
  <c r="N122" i="1"/>
  <c r="P122" i="1" s="1"/>
  <c r="N123" i="1"/>
  <c r="P123" i="1" s="1"/>
  <c r="N124" i="1"/>
  <c r="N125" i="1"/>
  <c r="P125" i="1" s="1"/>
  <c r="N126" i="1"/>
  <c r="N127" i="1"/>
  <c r="N128" i="1"/>
  <c r="N129" i="1"/>
  <c r="N130" i="1"/>
  <c r="P130" i="1" s="1"/>
  <c r="N131" i="1"/>
  <c r="N132" i="1"/>
  <c r="N133" i="1"/>
  <c r="N134" i="1"/>
  <c r="P134" i="1" s="1"/>
  <c r="N135" i="1"/>
  <c r="P135" i="1" s="1"/>
  <c r="N136" i="1"/>
  <c r="P136" i="1" s="1"/>
  <c r="N137" i="1"/>
  <c r="P137" i="1" s="1"/>
  <c r="N138" i="1"/>
  <c r="P138" i="1" s="1"/>
  <c r="N139" i="1"/>
  <c r="N140" i="1"/>
  <c r="N141" i="1"/>
  <c r="N142" i="1"/>
  <c r="P142" i="1" s="1"/>
  <c r="N143" i="1"/>
  <c r="P143" i="1" s="1"/>
  <c r="N144" i="1"/>
  <c r="P144" i="1" s="1"/>
  <c r="N145" i="1"/>
  <c r="N146" i="1"/>
  <c r="N147" i="1"/>
  <c r="N148" i="1"/>
  <c r="P148" i="1" s="1"/>
  <c r="N149" i="1"/>
  <c r="P149" i="1" s="1"/>
  <c r="N150" i="1"/>
  <c r="N151" i="1"/>
  <c r="N152" i="1"/>
  <c r="P152" i="1" s="1"/>
  <c r="N153" i="1"/>
  <c r="P153" i="1" s="1"/>
  <c r="N154" i="1"/>
  <c r="P154" i="1" s="1"/>
  <c r="N155" i="1"/>
  <c r="P155" i="1" s="1"/>
  <c r="N156" i="1"/>
  <c r="P156" i="1" s="1"/>
  <c r="N157" i="1"/>
  <c r="P157" i="1" s="1"/>
  <c r="N158" i="1"/>
  <c r="P158" i="1" s="1"/>
  <c r="N159" i="1"/>
  <c r="P159" i="1" s="1"/>
  <c r="N160" i="1"/>
  <c r="P160" i="1" s="1"/>
  <c r="N161" i="1"/>
  <c r="P161" i="1" s="1"/>
  <c r="N162" i="1"/>
  <c r="P162" i="1" s="1"/>
  <c r="N163" i="1"/>
  <c r="N164" i="1"/>
  <c r="P164" i="1" s="1"/>
  <c r="N165" i="1"/>
  <c r="P165" i="1" s="1"/>
  <c r="N166" i="1"/>
  <c r="P166" i="1" s="1"/>
  <c r="N167" i="1"/>
  <c r="P167" i="1" s="1"/>
  <c r="N168" i="1"/>
  <c r="P168" i="1" s="1"/>
  <c r="N169" i="1"/>
  <c r="N170" i="1"/>
  <c r="N171" i="1"/>
  <c r="P171" i="1" s="1"/>
  <c r="N172" i="1"/>
  <c r="P172" i="1" s="1"/>
  <c r="N173" i="1"/>
  <c r="P173" i="1" s="1"/>
  <c r="N174" i="1"/>
  <c r="N175" i="1"/>
  <c r="N176" i="1"/>
  <c r="N177" i="1"/>
  <c r="P177" i="1" s="1"/>
  <c r="N178" i="1"/>
  <c r="P178" i="1" s="1"/>
  <c r="N179" i="1"/>
  <c r="P179" i="1" s="1"/>
  <c r="N180" i="1"/>
  <c r="P180" i="1" s="1"/>
  <c r="N181" i="1"/>
  <c r="P181" i="1" s="1"/>
  <c r="N182" i="1"/>
  <c r="N183" i="1"/>
  <c r="N184" i="1"/>
  <c r="N185" i="1"/>
  <c r="N186" i="1"/>
  <c r="P186" i="1" s="1"/>
  <c r="N187" i="1"/>
  <c r="N188" i="1"/>
  <c r="N189" i="1"/>
  <c r="P189" i="1" s="1"/>
  <c r="N190" i="1"/>
  <c r="P190" i="1" s="1"/>
  <c r="N191" i="1"/>
  <c r="P191" i="1" s="1"/>
  <c r="N192" i="1"/>
  <c r="N193" i="1"/>
  <c r="N194" i="1"/>
  <c r="N195" i="1"/>
  <c r="P195" i="1" s="1"/>
  <c r="N196" i="1"/>
  <c r="P196" i="1" s="1"/>
  <c r="N197" i="1"/>
  <c r="P197" i="1" s="1"/>
  <c r="N198" i="1"/>
  <c r="P198" i="1" s="1"/>
  <c r="N199" i="1"/>
  <c r="P199" i="1" s="1"/>
  <c r="N200" i="1"/>
  <c r="P200" i="1" s="1"/>
  <c r="N201" i="1"/>
  <c r="P201" i="1" s="1"/>
  <c r="N202" i="1"/>
  <c r="P202" i="1" s="1"/>
  <c r="N203" i="1"/>
  <c r="P203" i="1" s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P216" i="1" s="1"/>
  <c r="N217" i="1"/>
  <c r="N218" i="1"/>
  <c r="P218" i="1" s="1"/>
  <c r="N219" i="1"/>
  <c r="N220" i="1"/>
  <c r="P220" i="1" s="1"/>
  <c r="N221" i="1"/>
  <c r="P221" i="1" s="1"/>
  <c r="N222" i="1"/>
  <c r="N223" i="1"/>
  <c r="N224" i="1"/>
  <c r="P224" i="1" s="1"/>
  <c r="N225" i="1"/>
  <c r="P225" i="1" s="1"/>
  <c r="N226" i="1"/>
  <c r="P226" i="1" s="1"/>
  <c r="N227" i="1"/>
  <c r="P227" i="1" s="1"/>
  <c r="N228" i="1"/>
  <c r="P228" i="1" s="1"/>
  <c r="N229" i="1"/>
  <c r="N230" i="1"/>
  <c r="N231" i="1"/>
  <c r="N232" i="1"/>
  <c r="P232" i="1" s="1"/>
  <c r="N233" i="1"/>
  <c r="P233" i="1" s="1"/>
  <c r="N234" i="1"/>
  <c r="N235" i="1"/>
  <c r="N236" i="1"/>
  <c r="N237" i="1"/>
  <c r="N238" i="1"/>
  <c r="P238" i="1" s="1"/>
  <c r="N239" i="1"/>
  <c r="P239" i="1" s="1"/>
  <c r="N240" i="1"/>
  <c r="P240" i="1" s="1"/>
  <c r="N241" i="1"/>
  <c r="N242" i="1"/>
  <c r="N243" i="1"/>
  <c r="N244" i="1"/>
  <c r="P244" i="1" s="1"/>
  <c r="N245" i="1"/>
  <c r="P245" i="1" s="1"/>
  <c r="N246" i="1"/>
  <c r="P246" i="1" s="1"/>
  <c r="N247" i="1"/>
  <c r="P247" i="1" s="1"/>
  <c r="N248" i="1"/>
  <c r="P248" i="1" s="1"/>
  <c r="N249" i="1"/>
  <c r="P249" i="1" s="1"/>
  <c r="N250" i="1"/>
  <c r="P250" i="1" s="1"/>
  <c r="N251" i="1"/>
  <c r="P251" i="1" s="1"/>
  <c r="N252" i="1"/>
  <c r="P252" i="1" s="1"/>
  <c r="N253" i="1"/>
  <c r="N254" i="1"/>
  <c r="P254" i="1" s="1"/>
  <c r="N255" i="1"/>
  <c r="N256" i="1"/>
  <c r="N257" i="1"/>
  <c r="N258" i="1"/>
  <c r="N259" i="1"/>
  <c r="N260" i="1"/>
  <c r="P260" i="1" s="1"/>
  <c r="N261" i="1"/>
  <c r="P261" i="1" s="1"/>
  <c r="N262" i="1"/>
  <c r="P262" i="1" s="1"/>
  <c r="N263" i="1"/>
  <c r="P263" i="1" s="1"/>
  <c r="N264" i="1"/>
  <c r="P264" i="1" s="1"/>
  <c r="N265" i="1"/>
  <c r="P265" i="1" s="1"/>
  <c r="N266" i="1"/>
  <c r="P266" i="1" s="1"/>
  <c r="N267" i="1"/>
  <c r="N268" i="1"/>
  <c r="P268" i="1" s="1"/>
  <c r="N269" i="1"/>
  <c r="P269" i="1" s="1"/>
  <c r="N270" i="1"/>
  <c r="P270" i="1" s="1"/>
  <c r="N271" i="1"/>
  <c r="N272" i="1"/>
  <c r="P272" i="1" s="1"/>
  <c r="N12" i="1"/>
  <c r="P12" i="1" s="1"/>
  <c r="U200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11" i="1"/>
  <c r="Q29" i="1"/>
  <c r="Q30" i="1"/>
  <c r="Q215" i="1"/>
  <c r="Q235" i="1"/>
  <c r="P15" i="1"/>
  <c r="P19" i="1"/>
  <c r="P31" i="1"/>
  <c r="P33" i="1"/>
  <c r="P35" i="1"/>
  <c r="P54" i="1"/>
  <c r="P55" i="1"/>
  <c r="P56" i="1"/>
  <c r="P57" i="1"/>
  <c r="P63" i="1"/>
  <c r="P79" i="1"/>
  <c r="P80" i="1"/>
  <c r="P81" i="1"/>
  <c r="P82" i="1"/>
  <c r="P99" i="1"/>
  <c r="P102" i="1"/>
  <c r="P103" i="1"/>
  <c r="P117" i="1"/>
  <c r="P119" i="1"/>
  <c r="P126" i="1"/>
  <c r="P127" i="1"/>
  <c r="P128" i="1"/>
  <c r="P129" i="1"/>
  <c r="P139" i="1"/>
  <c r="P140" i="1"/>
  <c r="P147" i="1"/>
  <c r="P150" i="1"/>
  <c r="P151" i="1"/>
  <c r="P163" i="1"/>
  <c r="P174" i="1"/>
  <c r="P175" i="1"/>
  <c r="P176" i="1"/>
  <c r="P183" i="1"/>
  <c r="P187" i="1"/>
  <c r="P188" i="1"/>
  <c r="P219" i="1"/>
  <c r="P222" i="1"/>
  <c r="P223" i="1"/>
  <c r="P231" i="1"/>
  <c r="P236" i="1"/>
  <c r="P237" i="1"/>
  <c r="P243" i="1"/>
  <c r="P255" i="1"/>
  <c r="P259" i="1"/>
  <c r="P267" i="1"/>
  <c r="P271" i="1"/>
  <c r="P13" i="1"/>
  <c r="P14" i="1"/>
  <c r="P16" i="1"/>
  <c r="P17" i="1"/>
  <c r="P37" i="1"/>
  <c r="P38" i="1"/>
  <c r="P52" i="1"/>
  <c r="P53" i="1"/>
  <c r="P60" i="1"/>
  <c r="P61" i="1"/>
  <c r="P62" i="1"/>
  <c r="P73" i="1"/>
  <c r="P74" i="1"/>
  <c r="P84" i="1"/>
  <c r="P85" i="1"/>
  <c r="P97" i="1"/>
  <c r="P100" i="1"/>
  <c r="P109" i="1"/>
  <c r="P110" i="1"/>
  <c r="P112" i="1"/>
  <c r="P121" i="1"/>
  <c r="P124" i="1"/>
  <c r="P133" i="1"/>
  <c r="P145" i="1"/>
  <c r="P146" i="1"/>
  <c r="P169" i="1"/>
  <c r="P170" i="1"/>
  <c r="P184" i="1"/>
  <c r="P185" i="1"/>
  <c r="P192" i="1"/>
  <c r="P193" i="1"/>
  <c r="P194" i="1"/>
  <c r="P229" i="1"/>
  <c r="P230" i="1"/>
  <c r="P241" i="1"/>
  <c r="P242" i="1"/>
  <c r="P253" i="1"/>
  <c r="P256" i="1"/>
  <c r="P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50" i="1"/>
  <c r="M51" i="1"/>
  <c r="M52" i="1"/>
  <c r="M53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12" i="1"/>
  <c r="M11" i="1"/>
  <c r="K273" i="1"/>
  <c r="J273" i="1"/>
  <c r="Q104" i="1" l="1"/>
  <c r="Q130" i="1"/>
  <c r="Q77" i="1"/>
  <c r="Q65" i="1"/>
  <c r="Q172" i="1"/>
  <c r="Q64" i="1"/>
  <c r="Q171" i="1"/>
  <c r="Q135" i="1"/>
  <c r="Q123" i="1"/>
  <c r="Q41" i="1"/>
  <c r="Q133" i="1"/>
  <c r="Q267" i="1"/>
  <c r="Q70" i="1"/>
  <c r="Q46" i="1"/>
  <c r="Q85" i="1"/>
  <c r="Q242" i="1"/>
  <c r="Q175" i="1"/>
  <c r="Q15" i="1"/>
  <c r="Q248" i="1"/>
  <c r="Q164" i="1"/>
  <c r="Q170" i="1"/>
  <c r="Q115" i="1"/>
  <c r="Q91" i="1"/>
  <c r="Q67" i="1"/>
  <c r="Q43" i="1"/>
  <c r="Q153" i="1"/>
  <c r="Q121" i="1"/>
  <c r="Q63" i="1"/>
  <c r="Q116" i="1"/>
  <c r="Q68" i="1"/>
  <c r="Q20" i="1"/>
  <c r="Q169" i="1"/>
  <c r="Q162" i="1"/>
  <c r="Q138" i="1"/>
  <c r="Q114" i="1"/>
  <c r="Q90" i="1"/>
  <c r="Q78" i="1"/>
  <c r="Q66" i="1"/>
  <c r="Q255" i="1"/>
  <c r="Q150" i="1"/>
  <c r="Q222" i="1"/>
  <c r="Q57" i="1"/>
  <c r="Q269" i="1"/>
  <c r="Q245" i="1"/>
  <c r="Q109" i="1"/>
  <c r="Q243" i="1"/>
  <c r="Q159" i="1"/>
  <c r="Q111" i="1"/>
  <c r="Q75" i="1"/>
  <c r="Q39" i="1"/>
  <c r="Q11" i="1"/>
  <c r="Q13" i="1"/>
  <c r="Q266" i="1"/>
  <c r="Q254" i="1"/>
  <c r="Q218" i="1"/>
  <c r="Q158" i="1"/>
  <c r="Q134" i="1"/>
  <c r="Q122" i="1"/>
  <c r="Q98" i="1"/>
  <c r="Q86" i="1"/>
  <c r="Q268" i="1"/>
  <c r="Q244" i="1"/>
  <c r="Q220" i="1"/>
  <c r="Q196" i="1"/>
  <c r="Q160" i="1"/>
  <c r="Q136" i="1"/>
  <c r="Q40" i="1"/>
  <c r="Q14" i="1"/>
  <c r="Q193" i="1"/>
  <c r="Q61" i="1"/>
  <c r="Q265" i="1"/>
  <c r="Q181" i="1"/>
  <c r="Q157" i="1"/>
  <c r="Q49" i="1"/>
  <c r="Q88" i="1"/>
  <c r="Q128" i="1"/>
  <c r="G12" i="1"/>
  <c r="O12" i="1" s="1"/>
  <c r="Q12" i="1" s="1"/>
  <c r="G13" i="1"/>
  <c r="O13" i="1" s="1"/>
  <c r="G14" i="1"/>
  <c r="O14" i="1" s="1"/>
  <c r="G15" i="1"/>
  <c r="O15" i="1" s="1"/>
  <c r="G16" i="1"/>
  <c r="O16" i="1" s="1"/>
  <c r="Q16" i="1" s="1"/>
  <c r="G17" i="1"/>
  <c r="O17" i="1" s="1"/>
  <c r="Q17" i="1" s="1"/>
  <c r="G18" i="1"/>
  <c r="O18" i="1" s="1"/>
  <c r="Q18" i="1" s="1"/>
  <c r="G19" i="1"/>
  <c r="O19" i="1" s="1"/>
  <c r="Q19" i="1" s="1"/>
  <c r="G20" i="1"/>
  <c r="O20" i="1" s="1"/>
  <c r="G21" i="1"/>
  <c r="O21" i="1" s="1"/>
  <c r="Q21" i="1" s="1"/>
  <c r="G22" i="1"/>
  <c r="O22" i="1" s="1"/>
  <c r="Q22" i="1" s="1"/>
  <c r="G23" i="1"/>
  <c r="O23" i="1" s="1"/>
  <c r="Q23" i="1" s="1"/>
  <c r="G24" i="1"/>
  <c r="O24" i="1" s="1"/>
  <c r="Q24" i="1" s="1"/>
  <c r="G25" i="1"/>
  <c r="O25" i="1" s="1"/>
  <c r="Q25" i="1" s="1"/>
  <c r="G26" i="1"/>
  <c r="O26" i="1" s="1"/>
  <c r="Q26" i="1" s="1"/>
  <c r="G27" i="1"/>
  <c r="O27" i="1" s="1"/>
  <c r="Q27" i="1" s="1"/>
  <c r="G28" i="1"/>
  <c r="O28" i="1" s="1"/>
  <c r="Q28" i="1" s="1"/>
  <c r="G29" i="1"/>
  <c r="G30" i="1"/>
  <c r="G31" i="1"/>
  <c r="O31" i="1" s="1"/>
  <c r="Q31" i="1" s="1"/>
  <c r="G32" i="1"/>
  <c r="O32" i="1" s="1"/>
  <c r="Q32" i="1" s="1"/>
  <c r="G33" i="1"/>
  <c r="O33" i="1" s="1"/>
  <c r="Q33" i="1" s="1"/>
  <c r="G34" i="1"/>
  <c r="O34" i="1" s="1"/>
  <c r="Q34" i="1" s="1"/>
  <c r="G35" i="1"/>
  <c r="O35" i="1" s="1"/>
  <c r="Q35" i="1" s="1"/>
  <c r="G36" i="1"/>
  <c r="O36" i="1" s="1"/>
  <c r="Q36" i="1" s="1"/>
  <c r="G37" i="1"/>
  <c r="O37" i="1" s="1"/>
  <c r="Q37" i="1" s="1"/>
  <c r="G38" i="1"/>
  <c r="O38" i="1" s="1"/>
  <c r="Q38" i="1" s="1"/>
  <c r="G39" i="1"/>
  <c r="O39" i="1" s="1"/>
  <c r="G40" i="1"/>
  <c r="O40" i="1" s="1"/>
  <c r="G41" i="1"/>
  <c r="O41" i="1" s="1"/>
  <c r="G42" i="1"/>
  <c r="O42" i="1" s="1"/>
  <c r="Q42" i="1" s="1"/>
  <c r="G43" i="1"/>
  <c r="O43" i="1" s="1"/>
  <c r="G44" i="1"/>
  <c r="O44" i="1" s="1"/>
  <c r="Q44" i="1" s="1"/>
  <c r="G45" i="1"/>
  <c r="O45" i="1" s="1"/>
  <c r="Q45" i="1" s="1"/>
  <c r="G46" i="1"/>
  <c r="O46" i="1" s="1"/>
  <c r="G47" i="1"/>
  <c r="O47" i="1" s="1"/>
  <c r="Q47" i="1" s="1"/>
  <c r="G48" i="1"/>
  <c r="O48" i="1" s="1"/>
  <c r="Q48" i="1" s="1"/>
  <c r="G49" i="1"/>
  <c r="O49" i="1" s="1"/>
  <c r="G50" i="1"/>
  <c r="O50" i="1" s="1"/>
  <c r="Q50" i="1" s="1"/>
  <c r="G51" i="1"/>
  <c r="O51" i="1" s="1"/>
  <c r="Q51" i="1" s="1"/>
  <c r="G52" i="1"/>
  <c r="O52" i="1" s="1"/>
  <c r="Q52" i="1" s="1"/>
  <c r="G53" i="1"/>
  <c r="O53" i="1" s="1"/>
  <c r="Q53" i="1" s="1"/>
  <c r="G54" i="1"/>
  <c r="O54" i="1" s="1"/>
  <c r="Q54" i="1" s="1"/>
  <c r="G55" i="1"/>
  <c r="O55" i="1" s="1"/>
  <c r="Q55" i="1" s="1"/>
  <c r="G56" i="1"/>
  <c r="O56" i="1" s="1"/>
  <c r="Q56" i="1" s="1"/>
  <c r="G57" i="1"/>
  <c r="O57" i="1" s="1"/>
  <c r="G58" i="1"/>
  <c r="O58" i="1" s="1"/>
  <c r="Q58" i="1" s="1"/>
  <c r="G59" i="1"/>
  <c r="O59" i="1" s="1"/>
  <c r="Q59" i="1" s="1"/>
  <c r="G60" i="1"/>
  <c r="O60" i="1" s="1"/>
  <c r="Q60" i="1" s="1"/>
  <c r="G61" i="1"/>
  <c r="O61" i="1" s="1"/>
  <c r="G62" i="1"/>
  <c r="O62" i="1" s="1"/>
  <c r="Q62" i="1" s="1"/>
  <c r="G63" i="1"/>
  <c r="O63" i="1" s="1"/>
  <c r="G64" i="1"/>
  <c r="O64" i="1" s="1"/>
  <c r="G65" i="1"/>
  <c r="O65" i="1" s="1"/>
  <c r="G66" i="1"/>
  <c r="O66" i="1" s="1"/>
  <c r="G67" i="1"/>
  <c r="O67" i="1" s="1"/>
  <c r="G68" i="1"/>
  <c r="O68" i="1" s="1"/>
  <c r="G69" i="1"/>
  <c r="O69" i="1" s="1"/>
  <c r="Q69" i="1" s="1"/>
  <c r="G70" i="1"/>
  <c r="O70" i="1" s="1"/>
  <c r="G71" i="1"/>
  <c r="O71" i="1" s="1"/>
  <c r="Q71" i="1" s="1"/>
  <c r="G72" i="1"/>
  <c r="O72" i="1" s="1"/>
  <c r="Q72" i="1" s="1"/>
  <c r="G73" i="1"/>
  <c r="O73" i="1" s="1"/>
  <c r="Q73" i="1" s="1"/>
  <c r="G74" i="1"/>
  <c r="O74" i="1" s="1"/>
  <c r="Q74" i="1" s="1"/>
  <c r="G75" i="1"/>
  <c r="O75" i="1" s="1"/>
  <c r="G76" i="1"/>
  <c r="O76" i="1" s="1"/>
  <c r="Q76" i="1" s="1"/>
  <c r="G77" i="1"/>
  <c r="O77" i="1" s="1"/>
  <c r="G78" i="1"/>
  <c r="O78" i="1" s="1"/>
  <c r="G79" i="1"/>
  <c r="O79" i="1" s="1"/>
  <c r="Q79" i="1" s="1"/>
  <c r="G80" i="1"/>
  <c r="O80" i="1" s="1"/>
  <c r="Q80" i="1" s="1"/>
  <c r="G81" i="1"/>
  <c r="O81" i="1" s="1"/>
  <c r="Q81" i="1" s="1"/>
  <c r="G82" i="1"/>
  <c r="O82" i="1" s="1"/>
  <c r="Q82" i="1" s="1"/>
  <c r="G83" i="1"/>
  <c r="O83" i="1" s="1"/>
  <c r="Q83" i="1" s="1"/>
  <c r="G84" i="1"/>
  <c r="O84" i="1" s="1"/>
  <c r="Q84" i="1" s="1"/>
  <c r="G85" i="1"/>
  <c r="O85" i="1" s="1"/>
  <c r="G86" i="1"/>
  <c r="O86" i="1" s="1"/>
  <c r="G87" i="1"/>
  <c r="O87" i="1" s="1"/>
  <c r="Q87" i="1" s="1"/>
  <c r="G88" i="1"/>
  <c r="O88" i="1" s="1"/>
  <c r="G89" i="1"/>
  <c r="O89" i="1" s="1"/>
  <c r="Q89" i="1" s="1"/>
  <c r="G90" i="1"/>
  <c r="O90" i="1" s="1"/>
  <c r="G91" i="1"/>
  <c r="O91" i="1" s="1"/>
  <c r="G92" i="1"/>
  <c r="O92" i="1" s="1"/>
  <c r="Q92" i="1" s="1"/>
  <c r="G93" i="1"/>
  <c r="O93" i="1" s="1"/>
  <c r="Q93" i="1" s="1"/>
  <c r="G94" i="1"/>
  <c r="O94" i="1" s="1"/>
  <c r="Q94" i="1" s="1"/>
  <c r="G95" i="1"/>
  <c r="O95" i="1" s="1"/>
  <c r="Q95" i="1" s="1"/>
  <c r="G96" i="1"/>
  <c r="O96" i="1" s="1"/>
  <c r="Q96" i="1" s="1"/>
  <c r="G97" i="1"/>
  <c r="O97" i="1" s="1"/>
  <c r="Q97" i="1" s="1"/>
  <c r="G98" i="1"/>
  <c r="O98" i="1" s="1"/>
  <c r="G99" i="1"/>
  <c r="O99" i="1" s="1"/>
  <c r="Q99" i="1" s="1"/>
  <c r="G100" i="1"/>
  <c r="O100" i="1" s="1"/>
  <c r="Q100" i="1" s="1"/>
  <c r="G101" i="1"/>
  <c r="O101" i="1" s="1"/>
  <c r="Q101" i="1" s="1"/>
  <c r="G102" i="1"/>
  <c r="O102" i="1" s="1"/>
  <c r="Q102" i="1" s="1"/>
  <c r="G103" i="1"/>
  <c r="O103" i="1" s="1"/>
  <c r="Q103" i="1" s="1"/>
  <c r="G104" i="1"/>
  <c r="O104" i="1" s="1"/>
  <c r="G105" i="1"/>
  <c r="O105" i="1" s="1"/>
  <c r="Q105" i="1" s="1"/>
  <c r="G106" i="1"/>
  <c r="O106" i="1" s="1"/>
  <c r="Q106" i="1" s="1"/>
  <c r="G107" i="1"/>
  <c r="O107" i="1" s="1"/>
  <c r="Q107" i="1" s="1"/>
  <c r="G108" i="1"/>
  <c r="O108" i="1" s="1"/>
  <c r="Q108" i="1" s="1"/>
  <c r="G109" i="1"/>
  <c r="O109" i="1" s="1"/>
  <c r="G110" i="1"/>
  <c r="O110" i="1" s="1"/>
  <c r="Q110" i="1" s="1"/>
  <c r="G111" i="1"/>
  <c r="O111" i="1" s="1"/>
  <c r="G112" i="1"/>
  <c r="O112" i="1" s="1"/>
  <c r="Q112" i="1" s="1"/>
  <c r="G113" i="1"/>
  <c r="O113" i="1" s="1"/>
  <c r="Q113" i="1" s="1"/>
  <c r="G114" i="1"/>
  <c r="O114" i="1" s="1"/>
  <c r="G115" i="1"/>
  <c r="O115" i="1" s="1"/>
  <c r="G116" i="1"/>
  <c r="O116" i="1" s="1"/>
  <c r="G117" i="1"/>
  <c r="O117" i="1" s="1"/>
  <c r="Q117" i="1" s="1"/>
  <c r="G118" i="1"/>
  <c r="O118" i="1" s="1"/>
  <c r="Q118" i="1" s="1"/>
  <c r="G119" i="1"/>
  <c r="O119" i="1" s="1"/>
  <c r="Q119" i="1" s="1"/>
  <c r="G120" i="1"/>
  <c r="O120" i="1" s="1"/>
  <c r="Q120" i="1" s="1"/>
  <c r="G121" i="1"/>
  <c r="O121" i="1" s="1"/>
  <c r="G122" i="1"/>
  <c r="O122" i="1" s="1"/>
  <c r="G123" i="1"/>
  <c r="O123" i="1" s="1"/>
  <c r="G124" i="1"/>
  <c r="O124" i="1" s="1"/>
  <c r="Q124" i="1" s="1"/>
  <c r="G125" i="1"/>
  <c r="O125" i="1" s="1"/>
  <c r="Q125" i="1" s="1"/>
  <c r="G126" i="1"/>
  <c r="O126" i="1" s="1"/>
  <c r="Q126" i="1" s="1"/>
  <c r="G127" i="1"/>
  <c r="O127" i="1" s="1"/>
  <c r="Q127" i="1" s="1"/>
  <c r="G128" i="1"/>
  <c r="O128" i="1" s="1"/>
  <c r="G129" i="1"/>
  <c r="O129" i="1" s="1"/>
  <c r="Q129" i="1" s="1"/>
  <c r="G130" i="1"/>
  <c r="O130" i="1" s="1"/>
  <c r="G131" i="1"/>
  <c r="O131" i="1" s="1"/>
  <c r="Q131" i="1" s="1"/>
  <c r="G132" i="1"/>
  <c r="O132" i="1" s="1"/>
  <c r="Q132" i="1" s="1"/>
  <c r="G133" i="1"/>
  <c r="O133" i="1" s="1"/>
  <c r="G134" i="1"/>
  <c r="O134" i="1" s="1"/>
  <c r="G135" i="1"/>
  <c r="O135" i="1" s="1"/>
  <c r="G136" i="1"/>
  <c r="O136" i="1" s="1"/>
  <c r="G137" i="1"/>
  <c r="O137" i="1" s="1"/>
  <c r="Q137" i="1" s="1"/>
  <c r="G138" i="1"/>
  <c r="O138" i="1" s="1"/>
  <c r="G139" i="1"/>
  <c r="O139" i="1" s="1"/>
  <c r="Q139" i="1" s="1"/>
  <c r="G140" i="1"/>
  <c r="O140" i="1" s="1"/>
  <c r="Q140" i="1" s="1"/>
  <c r="G141" i="1"/>
  <c r="O141" i="1" s="1"/>
  <c r="Q141" i="1" s="1"/>
  <c r="G142" i="1"/>
  <c r="O142" i="1" s="1"/>
  <c r="Q142" i="1" s="1"/>
  <c r="G143" i="1"/>
  <c r="O143" i="1" s="1"/>
  <c r="Q143" i="1" s="1"/>
  <c r="G144" i="1"/>
  <c r="O144" i="1" s="1"/>
  <c r="Q144" i="1" s="1"/>
  <c r="G145" i="1"/>
  <c r="O145" i="1" s="1"/>
  <c r="Q145" i="1" s="1"/>
  <c r="G146" i="1"/>
  <c r="O146" i="1" s="1"/>
  <c r="Q146" i="1" s="1"/>
  <c r="G147" i="1"/>
  <c r="O147" i="1" s="1"/>
  <c r="Q147" i="1" s="1"/>
  <c r="G148" i="1"/>
  <c r="O148" i="1" s="1"/>
  <c r="Q148" i="1" s="1"/>
  <c r="G149" i="1"/>
  <c r="O149" i="1" s="1"/>
  <c r="Q149" i="1" s="1"/>
  <c r="G150" i="1"/>
  <c r="O150" i="1" s="1"/>
  <c r="G151" i="1"/>
  <c r="O151" i="1" s="1"/>
  <c r="Q151" i="1" s="1"/>
  <c r="G152" i="1"/>
  <c r="O152" i="1" s="1"/>
  <c r="Q152" i="1" s="1"/>
  <c r="G153" i="1"/>
  <c r="O153" i="1" s="1"/>
  <c r="G154" i="1"/>
  <c r="O154" i="1" s="1"/>
  <c r="Q154" i="1" s="1"/>
  <c r="G155" i="1"/>
  <c r="O155" i="1" s="1"/>
  <c r="Q155" i="1" s="1"/>
  <c r="G156" i="1"/>
  <c r="O156" i="1" s="1"/>
  <c r="Q156" i="1" s="1"/>
  <c r="G157" i="1"/>
  <c r="O157" i="1" s="1"/>
  <c r="G158" i="1"/>
  <c r="O158" i="1" s="1"/>
  <c r="G159" i="1"/>
  <c r="O159" i="1" s="1"/>
  <c r="G160" i="1"/>
  <c r="O160" i="1" s="1"/>
  <c r="G161" i="1"/>
  <c r="O161" i="1" s="1"/>
  <c r="Q161" i="1" s="1"/>
  <c r="G162" i="1"/>
  <c r="O162" i="1" s="1"/>
  <c r="G163" i="1"/>
  <c r="O163" i="1" s="1"/>
  <c r="Q163" i="1" s="1"/>
  <c r="G164" i="1"/>
  <c r="O164" i="1" s="1"/>
  <c r="G165" i="1"/>
  <c r="O165" i="1" s="1"/>
  <c r="Q165" i="1" s="1"/>
  <c r="G166" i="1"/>
  <c r="O166" i="1" s="1"/>
  <c r="Q166" i="1" s="1"/>
  <c r="G167" i="1"/>
  <c r="O167" i="1" s="1"/>
  <c r="Q167" i="1" s="1"/>
  <c r="G168" i="1"/>
  <c r="O168" i="1" s="1"/>
  <c r="Q168" i="1" s="1"/>
  <c r="G169" i="1"/>
  <c r="O169" i="1" s="1"/>
  <c r="G170" i="1"/>
  <c r="O170" i="1" s="1"/>
  <c r="G171" i="1"/>
  <c r="O171" i="1" s="1"/>
  <c r="G172" i="1"/>
  <c r="O172" i="1" s="1"/>
  <c r="G173" i="1"/>
  <c r="O173" i="1" s="1"/>
  <c r="Q173" i="1" s="1"/>
  <c r="G174" i="1"/>
  <c r="O174" i="1" s="1"/>
  <c r="Q174" i="1" s="1"/>
  <c r="G175" i="1"/>
  <c r="O175" i="1" s="1"/>
  <c r="G176" i="1"/>
  <c r="O176" i="1" s="1"/>
  <c r="Q176" i="1" s="1"/>
  <c r="G177" i="1"/>
  <c r="O177" i="1" s="1"/>
  <c r="Q177" i="1" s="1"/>
  <c r="G178" i="1"/>
  <c r="O178" i="1" s="1"/>
  <c r="Q178" i="1" s="1"/>
  <c r="G179" i="1"/>
  <c r="O179" i="1" s="1"/>
  <c r="Q179" i="1" s="1"/>
  <c r="G180" i="1"/>
  <c r="O180" i="1" s="1"/>
  <c r="Q180" i="1" s="1"/>
  <c r="G181" i="1"/>
  <c r="O181" i="1" s="1"/>
  <c r="G182" i="1"/>
  <c r="O182" i="1" s="1"/>
  <c r="Q182" i="1" s="1"/>
  <c r="G183" i="1"/>
  <c r="O183" i="1" s="1"/>
  <c r="Q183" i="1" s="1"/>
  <c r="G184" i="1"/>
  <c r="O184" i="1" s="1"/>
  <c r="Q184" i="1" s="1"/>
  <c r="G185" i="1"/>
  <c r="O185" i="1" s="1"/>
  <c r="Q185" i="1" s="1"/>
  <c r="G186" i="1"/>
  <c r="O186" i="1" s="1"/>
  <c r="Q186" i="1" s="1"/>
  <c r="G187" i="1"/>
  <c r="O187" i="1" s="1"/>
  <c r="Q187" i="1" s="1"/>
  <c r="G188" i="1"/>
  <c r="O188" i="1" s="1"/>
  <c r="Q188" i="1" s="1"/>
  <c r="G189" i="1"/>
  <c r="O189" i="1" s="1"/>
  <c r="Q189" i="1" s="1"/>
  <c r="G190" i="1"/>
  <c r="O190" i="1" s="1"/>
  <c r="Q190" i="1" s="1"/>
  <c r="G191" i="1"/>
  <c r="O191" i="1" s="1"/>
  <c r="Q191" i="1" s="1"/>
  <c r="G192" i="1"/>
  <c r="O192" i="1" s="1"/>
  <c r="Q192" i="1" s="1"/>
  <c r="G193" i="1"/>
  <c r="O193" i="1" s="1"/>
  <c r="G194" i="1"/>
  <c r="O194" i="1" s="1"/>
  <c r="Q194" i="1" s="1"/>
  <c r="G195" i="1"/>
  <c r="O195" i="1" s="1"/>
  <c r="Q195" i="1" s="1"/>
  <c r="G196" i="1"/>
  <c r="O196" i="1" s="1"/>
  <c r="G197" i="1"/>
  <c r="O197" i="1" s="1"/>
  <c r="Q197" i="1" s="1"/>
  <c r="G198" i="1"/>
  <c r="O198" i="1" s="1"/>
  <c r="Q198" i="1" s="1"/>
  <c r="G199" i="1"/>
  <c r="O199" i="1" s="1"/>
  <c r="Q199" i="1" s="1"/>
  <c r="G200" i="1"/>
  <c r="O200" i="1" s="1"/>
  <c r="Q200" i="1" s="1"/>
  <c r="G201" i="1"/>
  <c r="O201" i="1" s="1"/>
  <c r="Q201" i="1" s="1"/>
  <c r="G202" i="1"/>
  <c r="O202" i="1" s="1"/>
  <c r="Q202" i="1" s="1"/>
  <c r="G203" i="1"/>
  <c r="O203" i="1" s="1"/>
  <c r="Q203" i="1" s="1"/>
  <c r="G204" i="1"/>
  <c r="O204" i="1" s="1"/>
  <c r="Q204" i="1" s="1"/>
  <c r="G205" i="1"/>
  <c r="O205" i="1" s="1"/>
  <c r="Q205" i="1" s="1"/>
  <c r="G206" i="1"/>
  <c r="O206" i="1" s="1"/>
  <c r="Q206" i="1" s="1"/>
  <c r="G207" i="1"/>
  <c r="O207" i="1" s="1"/>
  <c r="Q207" i="1" s="1"/>
  <c r="G208" i="1"/>
  <c r="O208" i="1" s="1"/>
  <c r="Q208" i="1" s="1"/>
  <c r="G209" i="1"/>
  <c r="O209" i="1" s="1"/>
  <c r="Q209" i="1" s="1"/>
  <c r="G210" i="1"/>
  <c r="O210" i="1" s="1"/>
  <c r="Q210" i="1" s="1"/>
  <c r="G211" i="1"/>
  <c r="O211" i="1" s="1"/>
  <c r="Q211" i="1" s="1"/>
  <c r="G212" i="1"/>
  <c r="O212" i="1" s="1"/>
  <c r="Q212" i="1" s="1"/>
  <c r="G213" i="1"/>
  <c r="O213" i="1" s="1"/>
  <c r="Q213" i="1" s="1"/>
  <c r="G214" i="1"/>
  <c r="O214" i="1" s="1"/>
  <c r="Q214" i="1" s="1"/>
  <c r="G215" i="1"/>
  <c r="G216" i="1"/>
  <c r="O216" i="1" s="1"/>
  <c r="Q216" i="1" s="1"/>
  <c r="G217" i="1"/>
  <c r="O217" i="1" s="1"/>
  <c r="Q217" i="1" s="1"/>
  <c r="G218" i="1"/>
  <c r="O218" i="1" s="1"/>
  <c r="G219" i="1"/>
  <c r="O219" i="1" s="1"/>
  <c r="Q219" i="1" s="1"/>
  <c r="G220" i="1"/>
  <c r="O220" i="1" s="1"/>
  <c r="G221" i="1"/>
  <c r="O221" i="1" s="1"/>
  <c r="Q221" i="1" s="1"/>
  <c r="G222" i="1"/>
  <c r="O222" i="1" s="1"/>
  <c r="G223" i="1"/>
  <c r="O223" i="1" s="1"/>
  <c r="Q223" i="1" s="1"/>
  <c r="G224" i="1"/>
  <c r="O224" i="1" s="1"/>
  <c r="Q224" i="1" s="1"/>
  <c r="G225" i="1"/>
  <c r="O225" i="1" s="1"/>
  <c r="Q225" i="1" s="1"/>
  <c r="G226" i="1"/>
  <c r="O226" i="1" s="1"/>
  <c r="Q226" i="1" s="1"/>
  <c r="G227" i="1"/>
  <c r="O227" i="1" s="1"/>
  <c r="Q227" i="1" s="1"/>
  <c r="G228" i="1"/>
  <c r="O228" i="1" s="1"/>
  <c r="Q228" i="1" s="1"/>
  <c r="G229" i="1"/>
  <c r="O229" i="1" s="1"/>
  <c r="Q229" i="1" s="1"/>
  <c r="G230" i="1"/>
  <c r="O230" i="1" s="1"/>
  <c r="Q230" i="1" s="1"/>
  <c r="G231" i="1"/>
  <c r="O231" i="1" s="1"/>
  <c r="Q231" i="1" s="1"/>
  <c r="G232" i="1"/>
  <c r="O232" i="1" s="1"/>
  <c r="Q232" i="1" s="1"/>
  <c r="G233" i="1"/>
  <c r="O233" i="1" s="1"/>
  <c r="Q233" i="1" s="1"/>
  <c r="G234" i="1"/>
  <c r="O234" i="1" s="1"/>
  <c r="Q234" i="1" s="1"/>
  <c r="G235" i="1"/>
  <c r="G236" i="1"/>
  <c r="O236" i="1" s="1"/>
  <c r="Q236" i="1" s="1"/>
  <c r="G237" i="1"/>
  <c r="O237" i="1" s="1"/>
  <c r="Q237" i="1" s="1"/>
  <c r="G238" i="1"/>
  <c r="O238" i="1" s="1"/>
  <c r="Q238" i="1" s="1"/>
  <c r="G239" i="1"/>
  <c r="O239" i="1" s="1"/>
  <c r="Q239" i="1" s="1"/>
  <c r="G240" i="1"/>
  <c r="O240" i="1" s="1"/>
  <c r="Q240" i="1" s="1"/>
  <c r="G241" i="1"/>
  <c r="O241" i="1" s="1"/>
  <c r="Q241" i="1" s="1"/>
  <c r="G242" i="1"/>
  <c r="O242" i="1" s="1"/>
  <c r="G243" i="1"/>
  <c r="O243" i="1" s="1"/>
  <c r="G244" i="1"/>
  <c r="O244" i="1" s="1"/>
  <c r="G245" i="1"/>
  <c r="O245" i="1" s="1"/>
  <c r="G246" i="1"/>
  <c r="O246" i="1" s="1"/>
  <c r="Q246" i="1" s="1"/>
  <c r="G247" i="1"/>
  <c r="O247" i="1" s="1"/>
  <c r="Q247" i="1" s="1"/>
  <c r="G248" i="1"/>
  <c r="O248" i="1" s="1"/>
  <c r="G249" i="1"/>
  <c r="O249" i="1" s="1"/>
  <c r="Q249" i="1" s="1"/>
  <c r="G250" i="1"/>
  <c r="O250" i="1" s="1"/>
  <c r="Q250" i="1" s="1"/>
  <c r="G251" i="1"/>
  <c r="O251" i="1" s="1"/>
  <c r="Q251" i="1" s="1"/>
  <c r="G252" i="1"/>
  <c r="O252" i="1" s="1"/>
  <c r="Q252" i="1" s="1"/>
  <c r="G253" i="1"/>
  <c r="O253" i="1" s="1"/>
  <c r="Q253" i="1" s="1"/>
  <c r="G254" i="1"/>
  <c r="O254" i="1" s="1"/>
  <c r="G255" i="1"/>
  <c r="O255" i="1" s="1"/>
  <c r="G256" i="1"/>
  <c r="O256" i="1" s="1"/>
  <c r="Q256" i="1" s="1"/>
  <c r="G257" i="1"/>
  <c r="O257" i="1" s="1"/>
  <c r="Q257" i="1" s="1"/>
  <c r="G258" i="1"/>
  <c r="O258" i="1" s="1"/>
  <c r="Q258" i="1" s="1"/>
  <c r="G259" i="1"/>
  <c r="O259" i="1" s="1"/>
  <c r="Q259" i="1" s="1"/>
  <c r="G260" i="1"/>
  <c r="O260" i="1" s="1"/>
  <c r="Q260" i="1" s="1"/>
  <c r="G261" i="1"/>
  <c r="O261" i="1" s="1"/>
  <c r="Q261" i="1" s="1"/>
  <c r="G262" i="1"/>
  <c r="O262" i="1" s="1"/>
  <c r="Q262" i="1" s="1"/>
  <c r="G263" i="1"/>
  <c r="O263" i="1" s="1"/>
  <c r="Q263" i="1" s="1"/>
  <c r="G264" i="1"/>
  <c r="O264" i="1" s="1"/>
  <c r="Q264" i="1" s="1"/>
  <c r="G265" i="1"/>
  <c r="O265" i="1" s="1"/>
  <c r="G266" i="1"/>
  <c r="O266" i="1" s="1"/>
  <c r="G267" i="1"/>
  <c r="O267" i="1" s="1"/>
  <c r="G268" i="1"/>
  <c r="O268" i="1" s="1"/>
  <c r="G269" i="1"/>
  <c r="O269" i="1" s="1"/>
  <c r="G270" i="1"/>
  <c r="O270" i="1" s="1"/>
  <c r="Q270" i="1" s="1"/>
  <c r="G271" i="1"/>
  <c r="O271" i="1" s="1"/>
  <c r="Q271" i="1" s="1"/>
  <c r="G272" i="1"/>
  <c r="O272" i="1" s="1"/>
  <c r="Q272" i="1" s="1"/>
  <c r="O11" i="1"/>
  <c r="I273" i="1"/>
  <c r="Q273" i="1" l="1"/>
  <c r="P273" i="1"/>
  <c r="O273" i="1"/>
  <c r="H273" i="1" l="1"/>
  <c r="F273" i="1"/>
  <c r="S11" i="1"/>
  <c r="E273" i="1"/>
  <c r="D273" i="1"/>
  <c r="S273" i="1" l="1"/>
  <c r="G273" i="1"/>
</calcChain>
</file>

<file path=xl/sharedStrings.xml><?xml version="1.0" encoding="utf-8"?>
<sst xmlns="http://schemas.openxmlformats.org/spreadsheetml/2006/main" count="333" uniqueCount="321">
  <si>
    <t>SPECIAL EDUCATION FINANCE UNIT</t>
  </si>
  <si>
    <t>Child Count</t>
  </si>
  <si>
    <t>ADJUSTED</t>
  </si>
  <si>
    <t>LEA #</t>
  </si>
  <si>
    <t>DISTRICT</t>
  </si>
  <si>
    <t>PSPS</t>
  </si>
  <si>
    <t>DEWITT SCHOOL DISTRICT</t>
  </si>
  <si>
    <t>STUTTGART SCHOOL DISTRICT</t>
  </si>
  <si>
    <t>CROSSETT SCHOOL DISTRICT</t>
  </si>
  <si>
    <t>HAMBURG SCHOOL DISTRICT</t>
  </si>
  <si>
    <t>COTTER SCHOOL DISTRICT</t>
  </si>
  <si>
    <t>MOUNTAIN HOME SCHOOL DISTRICT</t>
  </si>
  <si>
    <t>NORFORK SCHOOL DISTRICT</t>
  </si>
  <si>
    <t>BENTONVILLE SCHOOL DISTRICT</t>
  </si>
  <si>
    <t>DECATUR SCHOOL DISTRICT</t>
  </si>
  <si>
    <t>GENTRY SCHOOL DISTRICT</t>
  </si>
  <si>
    <t>GRAVETTE SCHOOL DISTRICT</t>
  </si>
  <si>
    <t>ROGERS SCHOOL DISTRICT</t>
  </si>
  <si>
    <t>SILOAM SPRINGS SCHOOL DISTRICT</t>
  </si>
  <si>
    <t>PEA RIDGE SCHOOL DISTRICT</t>
  </si>
  <si>
    <t>ARKANSAS ARTS ACADEMY</t>
  </si>
  <si>
    <t>ARKANSAS CONNECTIONS ACADEMY</t>
  </si>
  <si>
    <t>HOPE ACADEMY</t>
  </si>
  <si>
    <t>ALPENA SCHOOL DISTRICT</t>
  </si>
  <si>
    <t>BERGMAN SCHOOL DISTRICT</t>
  </si>
  <si>
    <t>HARRISON SCHOOL DISTRICT</t>
  </si>
  <si>
    <t>OMAHA SCHOOL DISTRICT</t>
  </si>
  <si>
    <t>VALLEY SPRINGS SCHOOL DISTRICT</t>
  </si>
  <si>
    <t>LEAD HILL SCHOOL DISTRICT</t>
  </si>
  <si>
    <t>HERMITAGE SCHOOL DISTRICT</t>
  </si>
  <si>
    <t>WARREN SCHOOL DISTRICT</t>
  </si>
  <si>
    <t>HAMPTON SCHOOL DISTRICT</t>
  </si>
  <si>
    <t>BERRYVILLE SCHOOL DISTRICT</t>
  </si>
  <si>
    <t>EUREKA SPRINGS SCHOOL DISTRICT</t>
  </si>
  <si>
    <t>GREEN FOREST SCHOOL DISTRICT</t>
  </si>
  <si>
    <t>DERMOTT SCHOOL DISTRICT</t>
  </si>
  <si>
    <t>LAKESIDE SCHOOL DISTRICT (CHICOT)</t>
  </si>
  <si>
    <t>ARKADELPHIA SCHOOL DISTRICT</t>
  </si>
  <si>
    <t>GURDON SCHOOL DISTRICT</t>
  </si>
  <si>
    <t>CORNING SCHOOL DISTRICT</t>
  </si>
  <si>
    <t>PIGGOTT SCHOOL DISTRICT</t>
  </si>
  <si>
    <t>RECTOR SCHOOL DISTRICT</t>
  </si>
  <si>
    <t>CONCORD SCHOOL DISTRICT</t>
  </si>
  <si>
    <t>HEBER SPRINGS SCHOOL DISTRICT</t>
  </si>
  <si>
    <t>QUITMAN SCHOOL DISTRICT</t>
  </si>
  <si>
    <t>WEST SIDE SCHOOL DISTRICT (CLEBURNE)</t>
  </si>
  <si>
    <t>WOODLAWN SCHOOL DISTRICT</t>
  </si>
  <si>
    <t>CLEVELAND COUNTY SCHOOL DISTRICT</t>
  </si>
  <si>
    <t>MAGNOLIA SCHOOL DISTRICT</t>
  </si>
  <si>
    <t>EMERSON-TAYLOR-BRADLEY SCHOOL DISTRICT</t>
  </si>
  <si>
    <t>NEMO VISTA SCHOOL DISTRICT</t>
  </si>
  <si>
    <t>WONDERVIEW SCHOOL DISTRICT</t>
  </si>
  <si>
    <t>SOUTH CONWAY COUNTY SCHOOL DISTRICT</t>
  </si>
  <si>
    <t>BAY SCHOOL DISTRICT</t>
  </si>
  <si>
    <t>WESTSIDE SCHOOL DISTRICT (CRAIGHEAD)</t>
  </si>
  <si>
    <t>BROOKLAND SCHOOL DISTRICT</t>
  </si>
  <si>
    <t>BUFFALO IS. CENTRAL SCHOOL DISTRICT</t>
  </si>
  <si>
    <t>JONESBORO SCHOOL DISTRICT</t>
  </si>
  <si>
    <t>NETTLETON SCHOOL DISTRICT</t>
  </si>
  <si>
    <t>VALLEY VIEW SCHOOL DISTRICT</t>
  </si>
  <si>
    <t>RIVERSIDE SCHOOL DISTRICT</t>
  </si>
  <si>
    <t>ALMA SCHOOL DISTRICT</t>
  </si>
  <si>
    <t>CEDARVILLE SCHOOL DISTRICT</t>
  </si>
  <si>
    <t>MOUNTAINBURG SCHOOL DISTRICT</t>
  </si>
  <si>
    <t>VAN BUREN SCHOOL DISTRICT</t>
  </si>
  <si>
    <t>EARLE SCHOOL DISTRICT</t>
  </si>
  <si>
    <t>WEST MEMPHIS SCHOOL DISTRICT</t>
  </si>
  <si>
    <t>MARION SCHOOL DISTRICT</t>
  </si>
  <si>
    <t>CROSS COUNTY SCHOOL DISTRICT</t>
  </si>
  <si>
    <t>WYNNE SCHOOL DISTRICT</t>
  </si>
  <si>
    <t>FORDYCE SCHOOL DISTRICT</t>
  </si>
  <si>
    <t>DUMAS SCHOOL DISTRICT</t>
  </si>
  <si>
    <t>MCGEHEE SCHOOL DISTRICT</t>
  </si>
  <si>
    <t>DREW CENTRAL SCHOOL DISTRICT</t>
  </si>
  <si>
    <t>MONTICELLO SCHOOL DISTRICT</t>
  </si>
  <si>
    <t>CONWAY SCHOOL DISTRICT</t>
  </si>
  <si>
    <t>GREENBRIER SCHOOL DISTRICT</t>
  </si>
  <si>
    <t>GUY-PERKINS SCHOOL DISTRICT</t>
  </si>
  <si>
    <t>MAYFLOWER SCHOOL DISTRICT</t>
  </si>
  <si>
    <t>MT. VERNON/ENOLA SCHOOL DISTRICT</t>
  </si>
  <si>
    <t>VILONIA SCHOOL DISTRICT</t>
  </si>
  <si>
    <t>CHARLESTON SCHOOL DISTRICT</t>
  </si>
  <si>
    <t>COUNTY LINE SCHOOL DISTRICT</t>
  </si>
  <si>
    <t>OZARK SCHOOL DISTRICT</t>
  </si>
  <si>
    <t>MAMMOTH SPRING SCHOOL DISTRICT</t>
  </si>
  <si>
    <t>SALEM SCHOOL DISTRICT</t>
  </si>
  <si>
    <t>VIOLA SCHOOL DISTRICT</t>
  </si>
  <si>
    <t>CUTTER-MORNING STAR SCHOOL DISTRICT</t>
  </si>
  <si>
    <t>FOUNTAIN LAKE SCHOOL DISTRICT</t>
  </si>
  <si>
    <t>HOT SPRINGS SCHOOL DISTRICT</t>
  </si>
  <si>
    <t>JESSIEVILLE SCHOOL DISTRICT</t>
  </si>
  <si>
    <t>LAKE HAMILTON SCHOOL DISTRICT</t>
  </si>
  <si>
    <t>LAKESIDE SCHOOL DIST(GARLAND)</t>
  </si>
  <si>
    <t>MOUNTAIN PINE SCHOOL DISTRICT</t>
  </si>
  <si>
    <t>POYEN SCHOOL DISTRICT</t>
  </si>
  <si>
    <t>SHERIDAN SCHOOL DISTRICT</t>
  </si>
  <si>
    <t>MARMADUKE SCHOOL DISTRICT</t>
  </si>
  <si>
    <t>GREENE CO. TECH SCHOOL DISTRICT</t>
  </si>
  <si>
    <t>PARAGOULD SCHOOL DISTRICT</t>
  </si>
  <si>
    <t>BLEVINS SCHOOL DISTRICT</t>
  </si>
  <si>
    <t>HOPE SCHOOL DISTRICT</t>
  </si>
  <si>
    <t>SPRING HILL SCHOOL DISTRICT</t>
  </si>
  <si>
    <t>BISMARCK SCHOOL DISTRICT</t>
  </si>
  <si>
    <t>GLEN ROSE SCHOOL DISTRICT</t>
  </si>
  <si>
    <t>MAGNET COVE SCHOOL DISTRICT</t>
  </si>
  <si>
    <t>MALVERN SCHOOL DISTRICT</t>
  </si>
  <si>
    <t>OUACHITA SCHOOL DISTRICT</t>
  </si>
  <si>
    <t>DIERKS SCHOOL DISTRICT</t>
  </si>
  <si>
    <t>MINERAL SPRINGS SCHOOL DISTRICT</t>
  </si>
  <si>
    <t>NASHVILLE SCHOOL DISTRICT</t>
  </si>
  <si>
    <t>BATESVILLE SCHOOL DISTRICT</t>
  </si>
  <si>
    <t>SOUTHSIDE SCHOOL DISTRICT (INDEPENDENCE)</t>
  </si>
  <si>
    <t>MIDLAND SCHOOL DISTRICT</t>
  </si>
  <si>
    <t>CEDAR RIDGE SCHOOL DISTRICT</t>
  </si>
  <si>
    <t>CALICO ROCK SCHOOL DISTRICT</t>
  </si>
  <si>
    <t>MELBOURNE SCHOOL DISTRICT</t>
  </si>
  <si>
    <t>IZARD COUNTY CONSOLIDATED SCHOOL DISTRICT</t>
  </si>
  <si>
    <t>NEWPORT SCHOOL DISTRICT</t>
  </si>
  <si>
    <t>JACKSON CO. SCHOOL DISTRICT</t>
  </si>
  <si>
    <t>PINE BLUFF SCHOOL DISTRICT</t>
  </si>
  <si>
    <t>WATSON CHAPEL SCHOOL DISTRICT</t>
  </si>
  <si>
    <t>WHITE HALL SCHOOL DISTRICT</t>
  </si>
  <si>
    <t>DEPARTMENT OF CORRECTION</t>
  </si>
  <si>
    <t>CLARKSVILLE SCHOOL DISTRICT</t>
  </si>
  <si>
    <t>LAMAR SCHOOL DISTRICT</t>
  </si>
  <si>
    <t>WESTSIDE SCHOOL DISTRICT (JOHNSON)</t>
  </si>
  <si>
    <t>LAFAYETTE COUNTY SCHOOL DISTRICT</t>
  </si>
  <si>
    <t>HOXIE SCHOOL DISTRICT</t>
  </si>
  <si>
    <t>SLOAN-HENDRIX SCHOOL DISTRICT</t>
  </si>
  <si>
    <t>HILLCREST SCHOOL DISTRICT</t>
  </si>
  <si>
    <t>LAWRENCE CO. SCHOOL DISTRICT</t>
  </si>
  <si>
    <t>IMBODEN CHARTER SCHOOL DISTRICT</t>
  </si>
  <si>
    <t>LEE COUNTY SCHOOL DISTRICT</t>
  </si>
  <si>
    <t>STAR CITY SCHOOL DISTRICT</t>
  </si>
  <si>
    <t>ASHDOWN SCHOOL DISTRICT</t>
  </si>
  <si>
    <t>FOREMAN SCHOOL DISTRICT</t>
  </si>
  <si>
    <t>BOONEVILLE SCHOOL DISTRICT</t>
  </si>
  <si>
    <t>MAGAZINE SCHOOL DISTRICT</t>
  </si>
  <si>
    <t>PARIS SCHOOL DISTRICT</t>
  </si>
  <si>
    <t>SCRANTON SCHOOL DISTRICT</t>
  </si>
  <si>
    <t>LONOKE SCHOOL DISTRICT</t>
  </si>
  <si>
    <t>ENGLAND SCHOOL DISTRICT</t>
  </si>
  <si>
    <t>CARLISLE SCHOOL DISTRICT</t>
  </si>
  <si>
    <t>CABOT SCHOOL DISTRICT</t>
  </si>
  <si>
    <t>HUNTSVILLE SCHOOL DISTRICT</t>
  </si>
  <si>
    <t>FLIPPIN SCHOOL DISTRICT</t>
  </si>
  <si>
    <t>YELLVILLE-SUMMIT SCHOOL DISTRICT</t>
  </si>
  <si>
    <t>GENOA CENTRAL SCHOOL DISTRICT</t>
  </si>
  <si>
    <t>FOUKE SCHOOL DISTRICT</t>
  </si>
  <si>
    <t>TEXARKANA SCHOOL DISTRICT</t>
  </si>
  <si>
    <t>ARMOREL SCHOOL DISTRICT</t>
  </si>
  <si>
    <t>BLYTHEVILLE SCHOOL DISTRICT</t>
  </si>
  <si>
    <t>RIVERCREST SCHOOL DISTRICT</t>
  </si>
  <si>
    <t>GOSNELL SCHOOL DISTRICT</t>
  </si>
  <si>
    <t>MANILA SCHOOL DISTRICT</t>
  </si>
  <si>
    <t>OSCEOLA SCHOOL DISTRICT</t>
  </si>
  <si>
    <t>BRINKLEY SCHOOL DISTRICT</t>
  </si>
  <si>
    <t>CLARENDON SCHOOL DISTRICT</t>
  </si>
  <si>
    <t>CADDO HILLS SCHOOL DISTRICT</t>
  </si>
  <si>
    <t>MOUNT IDA SCHOOL DISTRICT</t>
  </si>
  <si>
    <t>PRESCOTT SCHOOL DISTRICT</t>
  </si>
  <si>
    <t>NEVADA SCHOOL DISTRICT</t>
  </si>
  <si>
    <t>JASPER SCHOOL DISTRICT</t>
  </si>
  <si>
    <t>DEER/MT. JUDEA SCHOOL DISTRICT</t>
  </si>
  <si>
    <t>BEARDEN SCHOOL DISTRICT</t>
  </si>
  <si>
    <t>CAMDEN FAIRVIEW SCHOOL DISTRICT</t>
  </si>
  <si>
    <t>HARMONY GROVE SCHOOL DISTRICT (OUACHITA)</t>
  </si>
  <si>
    <t>EAST END SCHOOL DISTRICT</t>
  </si>
  <si>
    <t>PERRYVILLE SCHOOL DISTRICT</t>
  </si>
  <si>
    <t>BARTON-LEXA SCHOOL DISTRICT</t>
  </si>
  <si>
    <t>HELENA/ W. HELENA SCHOOL DISTRICT</t>
  </si>
  <si>
    <t>MARVELL-ELAINE SCHOOL DISTRICT</t>
  </si>
  <si>
    <t>KIPP DELTA</t>
  </si>
  <si>
    <t>CENTERPOINT SCHOOL DISTRICT</t>
  </si>
  <si>
    <t>KIRBY SCHOOL DISTRICT</t>
  </si>
  <si>
    <t>SOUTH PIKE COUNTY SCHOOL DISTRICT</t>
  </si>
  <si>
    <t>HARRISBURG SCHOOL DISTRICT</t>
  </si>
  <si>
    <t>MARKED TREE SCHOOL DISTRICT</t>
  </si>
  <si>
    <t>TRUMANN SCHOOL DISTRICT</t>
  </si>
  <si>
    <t>EAST POINSETT COUNTY SCHOOL DISTRICT</t>
  </si>
  <si>
    <t>MENA SCHOOL DISTRICT</t>
  </si>
  <si>
    <t>OUACHITA RIVER SCHOOL DISTRICT</t>
  </si>
  <si>
    <t>COSSATOT RIVER SCHOOL DISTRICT</t>
  </si>
  <si>
    <t>ATKINS SCHOOL DISTRICT</t>
  </si>
  <si>
    <t>DOVER SCHOOL DISTRICT</t>
  </si>
  <si>
    <t>HECTOR SCHOOL DISTRICT</t>
  </si>
  <si>
    <t>POTTSVILLE SCHOOL DISTRICT</t>
  </si>
  <si>
    <t>RUSSELLVILLE SCHOOL DISTRICT</t>
  </si>
  <si>
    <t>DES ARC SCHOOL DISTRICT</t>
  </si>
  <si>
    <t>HAZEN SCHOOL DISTRICT</t>
  </si>
  <si>
    <t>LITTLE ROCK SCHOOL DISTRICT</t>
  </si>
  <si>
    <t>N. LITTLE ROCK SCHOOL DISTRICT</t>
  </si>
  <si>
    <t>PULASKI CO. SPECIAL SCHOOL DISTRICT</t>
  </si>
  <si>
    <t>JACKSONVILLE NORTH PULASKI SCHOOL DISTRICT</t>
  </si>
  <si>
    <t>ACADEMICS PLUS SCHOOL DISTRICT</t>
  </si>
  <si>
    <t>LISA ACADEMY</t>
  </si>
  <si>
    <t>ARKANSAS VIRTUAL ACADEMY</t>
  </si>
  <si>
    <t>ESTEM PUBLIC CHARTER SCHOOL</t>
  </si>
  <si>
    <t>GRADUATE ARKANSAS</t>
  </si>
  <si>
    <t>EXALT ACADEMY OF SOUTHWEST LITTLE ROCK</t>
  </si>
  <si>
    <t>SCHOLARMADE</t>
  </si>
  <si>
    <t>WESTWIND SCHOOL FOR THE PERFORMING ARTS</t>
  </si>
  <si>
    <t>DIVISION OF YOUTH SERVICES</t>
  </si>
  <si>
    <t>MAYNARD SCHOOL DISTRICT</t>
  </si>
  <si>
    <t>POCAHONTAS SCHOOL DISTRICT</t>
  </si>
  <si>
    <t>FORREST CITY SCHOOL DISTRICT</t>
  </si>
  <si>
    <t>PALESTINE-WHEATLEY SCHOOL DISTRICT</t>
  </si>
  <si>
    <t>BAUXITE SCHOOL DISTRICT</t>
  </si>
  <si>
    <t>BENTON SCHOOL DISTRICT</t>
  </si>
  <si>
    <t>BRYANT SCHOOL DISTRICT</t>
  </si>
  <si>
    <t>HARMONY GROVE SCH DIST(SALINE)</t>
  </si>
  <si>
    <t>WALDRON SCHOOL DISTRICT</t>
  </si>
  <si>
    <t>SEARCY COUNTY SCHOOL DISTRICT</t>
  </si>
  <si>
    <t>OZARK MOUNTAIN SCHOOL DISTRICT</t>
  </si>
  <si>
    <t>FORT SMITH SCHOOL DISTRICT</t>
  </si>
  <si>
    <t>GREENWOOD SCHOOL DISTRICT</t>
  </si>
  <si>
    <t>HACKETT SCHOOL DISTRICT</t>
  </si>
  <si>
    <t>LAVACA SCHOOL DISTRICT</t>
  </si>
  <si>
    <t>MANSFIELD SCHOOL DISTRICT</t>
  </si>
  <si>
    <t>FUTURE SCHOOL OF FORT SMITH</t>
  </si>
  <si>
    <t>DEQUEEN SCHOOL DISTRICT</t>
  </si>
  <si>
    <t>HORATIO SCHOOL DISTRICT</t>
  </si>
  <si>
    <t>CAVE CITY SCHOOL DISTRICT</t>
  </si>
  <si>
    <t>HIGHLAND SCHOOL DISTRICT</t>
  </si>
  <si>
    <t>MOUNTAIN VIEW SCHOOL DISTRICT</t>
  </si>
  <si>
    <t>EL DORADO SCHOOL DISTRICT</t>
  </si>
  <si>
    <t>JUNCTION CITY SCHOOL DISTRICT</t>
  </si>
  <si>
    <t>PARKERS CHAPEL SCHOOL DISTRICT</t>
  </si>
  <si>
    <t>SMACKOVER SCHOOL DISTRICT</t>
  </si>
  <si>
    <t>STRONG-HUTTIG SCHOOL DISTRICT</t>
  </si>
  <si>
    <t>CLINTON SCHOOL DISTRICT</t>
  </si>
  <si>
    <t>SHIRLEY SCHOOL DISTRICT</t>
  </si>
  <si>
    <t>SOUTH SIDE SCH DIST(VANBUREN)</t>
  </si>
  <si>
    <t>ELKINS SCHOOL DISTRICT</t>
  </si>
  <si>
    <t>FARMINGTON SCHOOL DISTRICT</t>
  </si>
  <si>
    <t>FAYETTEVILLE SCHOOL DISTRICT</t>
  </si>
  <si>
    <t>GREENLAND SCHOOL DISTRICT</t>
  </si>
  <si>
    <t>LINCOLN SCHOOL DISTRICT</t>
  </si>
  <si>
    <t>PRAIRIE GROVE SCHOOL DISTRICT</t>
  </si>
  <si>
    <t>SPRINGDALE SCHOOL DISTRICT</t>
  </si>
  <si>
    <t>WEST FORK SCHOOL DISTRICT</t>
  </si>
  <si>
    <t>HAAS HALL ACADEMY</t>
  </si>
  <si>
    <t>PREMIER HIGH SCHOOL OF SPRINGDALE</t>
  </si>
  <si>
    <t>BALD KNOB SCHOOL DISTRICT</t>
  </si>
  <si>
    <t>BEEBE SCHOOL DISTRICT</t>
  </si>
  <si>
    <t>BRADFORD SCHOOL DISTRICT</t>
  </si>
  <si>
    <t>WHITE CO. CENTRAL SCHOOL DISTRICT</t>
  </si>
  <si>
    <t>RIVERVIEW SCHOOL DISTRICT</t>
  </si>
  <si>
    <t>PANGBURN SCHOOL DISTRICT</t>
  </si>
  <si>
    <t>ROSE BUD SCHOOL DISTRICT</t>
  </si>
  <si>
    <t>SEARCY SCHOOL DISTRICT</t>
  </si>
  <si>
    <t>AUGUSTA SCHOOL DISTRICT</t>
  </si>
  <si>
    <t>MCCRORY SCHOOL DISTRICT</t>
  </si>
  <si>
    <t>DANVILLE SCHOOL DISTRICT</t>
  </si>
  <si>
    <t>DARDANELLE SCHOOL DISTRICT</t>
  </si>
  <si>
    <t>WESTERN YELL CO. SCHOOL DISTRICT</t>
  </si>
  <si>
    <t>TWO RIVERS SCHOOL DISTRICT</t>
  </si>
  <si>
    <t>MULBERRY PLEASANT VIEW BI-COUNTY SCHOOL DISTRICT</t>
  </si>
  <si>
    <t>ARKANSAS LIGHTHOUSE ACADEMIES</t>
  </si>
  <si>
    <t>PSPS             AFR Amount      from     COGNOS</t>
  </si>
  <si>
    <t>Carryover  Amount to budget under</t>
  </si>
  <si>
    <t>Program        Code              266</t>
  </si>
  <si>
    <t xml:space="preserve"> Amount spent in Program Code 268 ONLY</t>
  </si>
  <si>
    <r>
      <t xml:space="preserve">USE PROGRAM CODE 266 </t>
    </r>
    <r>
      <rPr>
        <b/>
        <sz val="16"/>
        <color rgb="FFFF0000"/>
        <rFont val="Calibri"/>
        <family val="2"/>
        <scheme val="minor"/>
      </rPr>
      <t>ONLY</t>
    </r>
    <r>
      <rPr>
        <b/>
        <sz val="16"/>
        <color theme="1"/>
        <rFont val="Calibri"/>
        <family val="2"/>
        <scheme val="minor"/>
      </rPr>
      <t xml:space="preserve"> (Previous year) to budget the Carryover Amount</t>
    </r>
  </si>
  <si>
    <t>GARFIELD SCHOLARS ACADEMY</t>
  </si>
  <si>
    <t>INSTITUTE FOR THE CREATIVE ARTS</t>
  </si>
  <si>
    <t>ARKANSAS MILITARY &amp; FIRST RESPONDERS ACADEMY</t>
  </si>
  <si>
    <t>23-24</t>
  </si>
  <si>
    <r>
      <t>PRIVATE SCHOOL PROPORTIONATE SHARE</t>
    </r>
    <r>
      <rPr>
        <b/>
        <sz val="20"/>
        <color rgb="FFFF0000"/>
        <rFont val="Calibri"/>
        <family val="2"/>
        <scheme val="minor"/>
      </rPr>
      <t xml:space="preserve"> CARRYOVER WORKSHEET</t>
    </r>
    <r>
      <rPr>
        <b/>
        <sz val="16"/>
        <color theme="1"/>
        <rFont val="Calibri"/>
        <family val="2"/>
        <scheme val="minor"/>
      </rPr>
      <t xml:space="preserve">     FY 2025-26 (Carryover from 24-25)</t>
    </r>
  </si>
  <si>
    <t>IDEA Part B (6702)                         FY24-25 FINAL ALLOC.</t>
  </si>
  <si>
    <r>
      <t>Grant Award H027A</t>
    </r>
    <r>
      <rPr>
        <b/>
        <sz val="11"/>
        <color rgb="FFFF0000"/>
        <rFont val="Calibri"/>
        <family val="2"/>
        <scheme val="minor"/>
      </rPr>
      <t>24</t>
    </r>
    <r>
      <rPr>
        <b/>
        <sz val="11"/>
        <color theme="1"/>
        <rFont val="Calibri"/>
        <family val="2"/>
        <scheme val="minor"/>
      </rPr>
      <t>0018</t>
    </r>
  </si>
  <si>
    <t xml:space="preserve"> (6702)                     2024-25        Additional Reserve</t>
  </si>
  <si>
    <t>(6710) Federal Preschool              2024-25           FINAL</t>
  </si>
  <si>
    <t>Grant Award H173A240021</t>
  </si>
  <si>
    <t>24-25</t>
  </si>
  <si>
    <t>PSPS Survey 12/1/2023</t>
  </si>
  <si>
    <t>Total 24-25</t>
  </si>
  <si>
    <t>0101000</t>
  </si>
  <si>
    <t>0104000</t>
  </si>
  <si>
    <t>0201000</t>
  </si>
  <si>
    <t>0203000</t>
  </si>
  <si>
    <t>0302000</t>
  </si>
  <si>
    <t>0303000</t>
  </si>
  <si>
    <t>0304000</t>
  </si>
  <si>
    <t>0401000</t>
  </si>
  <si>
    <t>0402000</t>
  </si>
  <si>
    <t>0403000</t>
  </si>
  <si>
    <t>0404000</t>
  </si>
  <si>
    <t>0405000</t>
  </si>
  <si>
    <t>0406000</t>
  </si>
  <si>
    <t>0407000</t>
  </si>
  <si>
    <t>0440700</t>
  </si>
  <si>
    <t>0442700</t>
  </si>
  <si>
    <t>0444700</t>
  </si>
  <si>
    <t>0445700</t>
  </si>
  <si>
    <t>0446700</t>
  </si>
  <si>
    <t>0448700</t>
  </si>
  <si>
    <t>0501000</t>
  </si>
  <si>
    <t>0502000</t>
  </si>
  <si>
    <t>0503000</t>
  </si>
  <si>
    <t>0504000</t>
  </si>
  <si>
    <t>0505000</t>
  </si>
  <si>
    <t>0506000</t>
  </si>
  <si>
    <t>0601000</t>
  </si>
  <si>
    <t>0602000</t>
  </si>
  <si>
    <t>0701000</t>
  </si>
  <si>
    <t>0801000</t>
  </si>
  <si>
    <t>0802000</t>
  </si>
  <si>
    <t>0803000</t>
  </si>
  <si>
    <t>0901000</t>
  </si>
  <si>
    <t>0903000</t>
  </si>
  <si>
    <t>SCHOOL FOR ADVANCED STUDIES NORTHWEST ARKANSAS</t>
  </si>
  <si>
    <t>ACADEMIES OF MATH &amp; SCIENCE</t>
  </si>
  <si>
    <t>ARKANSAS SCHOOL FOR THE DEAF and  BLIND</t>
  </si>
  <si>
    <t xml:space="preserve">COLLEGE PREPARATORY ACADIEMIES </t>
  </si>
  <si>
    <t>FRIENDSHIP ASPIRE ACADEMIES</t>
  </si>
  <si>
    <t>PREMIER HIGH SCHOOLS OF ARKANSAS</t>
  </si>
  <si>
    <t>Parentally Placed Cycle 4</t>
  </si>
  <si>
    <t>Total Private School Proportionate Share Count</t>
  </si>
  <si>
    <t>Average Eligible Child Amount</t>
  </si>
  <si>
    <t>Adjusted       Total H027A240018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</si>
</sst>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Calibri"/>
      <family val="2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0"/>
      <color rgb="FFE4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43" fontId="6" fillId="0" borderId="0" xfId="0" applyNumberFormat="1" applyFont="1"/>
    <xf numFmtId="0" fontId="7" fillId="0" borderId="0" xfId="0" applyFont="1" applyAlignment="1">
      <alignment horizontal="center"/>
    </xf>
    <xf numFmtId="43" fontId="7" fillId="0" borderId="0" xfId="0" applyNumberFormat="1" applyFont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43" fontId="2" fillId="2" borderId="6" xfId="0" applyNumberFormat="1" applyFont="1" applyFill="1" applyBorder="1" applyAlignment="1">
      <alignment horizontal="center"/>
    </xf>
    <xf numFmtId="43" fontId="2" fillId="2" borderId="6" xfId="0" applyNumberFormat="1" applyFont="1" applyFill="1" applyBorder="1" applyAlignment="1">
      <alignment horizontal="center" wrapText="1"/>
    </xf>
    <xf numFmtId="43" fontId="8" fillId="2" borderId="7" xfId="0" applyNumberFormat="1" applyFont="1" applyFill="1" applyBorder="1" applyAlignment="1">
      <alignment horizontal="center" vertical="center"/>
    </xf>
    <xf numFmtId="43" fontId="2" fillId="0" borderId="8" xfId="1" applyFont="1" applyBorder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43" fontId="2" fillId="4" borderId="6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43" fontId="12" fillId="0" borderId="0" xfId="1" applyFont="1" applyBorder="1" applyAlignment="1"/>
    <xf numFmtId="0" fontId="2" fillId="3" borderId="0" xfId="0" applyFont="1" applyFill="1" applyAlignment="1">
      <alignment horizontal="center"/>
    </xf>
    <xf numFmtId="43" fontId="0" fillId="5" borderId="7" xfId="0" applyNumberFormat="1" applyFill="1" applyBorder="1" applyAlignment="1">
      <alignment horizontal="center"/>
    </xf>
    <xf numFmtId="43" fontId="13" fillId="5" borderId="6" xfId="0" applyNumberFormat="1" applyFont="1" applyFill="1" applyBorder="1" applyAlignment="1">
      <alignment horizontal="center" wrapText="1"/>
    </xf>
    <xf numFmtId="0" fontId="2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3" borderId="0" xfId="0" applyFill="1"/>
    <xf numFmtId="0" fontId="14" fillId="0" borderId="0" xfId="0" applyFont="1" applyAlignment="1">
      <alignment horizontal="center" vertical="center" wrapText="1"/>
    </xf>
    <xf numFmtId="43" fontId="2" fillId="0" borderId="9" xfId="0" applyNumberFormat="1" applyFont="1" applyBorder="1"/>
    <xf numFmtId="0" fontId="2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9" fillId="5" borderId="3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43" fontId="9" fillId="2" borderId="3" xfId="0" applyNumberFormat="1" applyFont="1" applyFill="1" applyBorder="1" applyAlignment="1">
      <alignment horizontal="center"/>
    </xf>
    <xf numFmtId="14" fontId="9" fillId="4" borderId="3" xfId="0" applyNumberFormat="1" applyFont="1" applyFill="1" applyBorder="1" applyAlignment="1">
      <alignment horizontal="center"/>
    </xf>
    <xf numFmtId="43" fontId="9" fillId="4" borderId="3" xfId="0" applyNumberFormat="1" applyFont="1" applyFill="1" applyBorder="1" applyAlignment="1">
      <alignment horizontal="center" wrapText="1"/>
    </xf>
    <xf numFmtId="43" fontId="9" fillId="2" borderId="3" xfId="0" applyNumberFormat="1" applyFont="1" applyFill="1" applyBorder="1" applyAlignment="1">
      <alignment horizontal="center" wrapText="1"/>
    </xf>
    <xf numFmtId="43" fontId="16" fillId="4" borderId="7" xfId="0" applyNumberFormat="1" applyFont="1" applyFill="1" applyBorder="1" applyAlignment="1">
      <alignment horizontal="center" wrapText="1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/>
    <xf numFmtId="43" fontId="2" fillId="0" borderId="9" xfId="1" applyFont="1" applyBorder="1"/>
    <xf numFmtId="43" fontId="2" fillId="3" borderId="8" xfId="1" applyFont="1" applyFill="1" applyBorder="1"/>
    <xf numFmtId="43" fontId="2" fillId="4" borderId="10" xfId="0" applyNumberFormat="1" applyFont="1" applyFill="1" applyBorder="1"/>
    <xf numFmtId="0" fontId="2" fillId="3" borderId="8" xfId="0" quotePrefix="1" applyFont="1" applyFill="1" applyBorder="1" applyAlignment="1">
      <alignment horizontal="center"/>
    </xf>
    <xf numFmtId="0" fontId="2" fillId="3" borderId="8" xfId="0" applyFont="1" applyFill="1" applyBorder="1"/>
    <xf numFmtId="43" fontId="2" fillId="6" borderId="10" xfId="0" applyNumberFormat="1" applyFont="1" applyFill="1" applyBorder="1"/>
    <xf numFmtId="43" fontId="2" fillId="7" borderId="3" xfId="0" applyNumberFormat="1" applyFont="1" applyFill="1" applyBorder="1" applyAlignment="1">
      <alignment horizontal="center"/>
    </xf>
    <xf numFmtId="43" fontId="2" fillId="7" borderId="6" xfId="0" applyNumberFormat="1" applyFont="1" applyFill="1" applyBorder="1" applyAlignment="1">
      <alignment horizontal="center" vertical="center" wrapText="1"/>
    </xf>
    <xf numFmtId="43" fontId="2" fillId="3" borderId="9" xfId="1" applyFont="1" applyFill="1" applyBorder="1"/>
    <xf numFmtId="43" fontId="2" fillId="7" borderId="7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/>
    </xf>
    <xf numFmtId="37" fontId="2" fillId="3" borderId="0" xfId="0" applyNumberFormat="1" applyFont="1" applyFill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vertical="center"/>
    </xf>
    <xf numFmtId="43" fontId="6" fillId="3" borderId="0" xfId="0" applyNumberFormat="1" applyFont="1" applyFill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/>
    </xf>
    <xf numFmtId="44" fontId="2" fillId="0" borderId="9" xfId="2" applyFont="1" applyBorder="1" applyAlignment="1">
      <alignment horizontal="center"/>
    </xf>
    <xf numFmtId="1" fontId="0" fillId="0" borderId="0" xfId="0" applyNumberFormat="1"/>
    <xf numFmtId="41" fontId="2" fillId="3" borderId="12" xfId="0" applyNumberFormat="1" applyFont="1" applyFill="1" applyBorder="1" applyAlignment="1">
      <alignment horizontal="center"/>
    </xf>
    <xf numFmtId="41" fontId="2" fillId="0" borderId="9" xfId="0" applyNumberFormat="1" applyFont="1" applyBorder="1" applyAlignment="1">
      <alignment horizontal="center"/>
    </xf>
    <xf numFmtId="41" fontId="2" fillId="0" borderId="8" xfId="1" applyNumberFormat="1" applyFont="1" applyBorder="1" applyAlignment="1">
      <alignment horizontal="center"/>
    </xf>
    <xf numFmtId="41" fontId="2" fillId="0" borderId="9" xfId="1" applyNumberFormat="1" applyFont="1" applyBorder="1" applyAlignment="1">
      <alignment horizontal="center"/>
    </xf>
    <xf numFmtId="41" fontId="2" fillId="3" borderId="11" xfId="0" applyNumberFormat="1" applyFont="1" applyFill="1" applyBorder="1" applyAlignment="1">
      <alignment horizontal="center"/>
    </xf>
    <xf numFmtId="41" fontId="2" fillId="0" borderId="8" xfId="0" applyNumberFormat="1" applyFont="1" applyBorder="1" applyAlignment="1">
      <alignment horizontal="center"/>
    </xf>
    <xf numFmtId="41" fontId="2" fillId="3" borderId="8" xfId="1" applyNumberFormat="1" applyFont="1" applyFill="1" applyBorder="1" applyAlignment="1">
      <alignment horizontal="center"/>
    </xf>
    <xf numFmtId="41" fontId="2" fillId="0" borderId="8" xfId="1" applyNumberFormat="1" applyFont="1" applyFill="1" applyBorder="1" applyAlignment="1">
      <alignment horizontal="center"/>
    </xf>
    <xf numFmtId="41" fontId="10" fillId="0" borderId="8" xfId="0" applyNumberFormat="1" applyFont="1" applyBorder="1" applyAlignment="1">
      <alignment horizontal="center" vertical="top" wrapText="1"/>
    </xf>
    <xf numFmtId="41" fontId="2" fillId="3" borderId="0" xfId="0" applyNumberFormat="1" applyFont="1" applyFill="1" applyAlignment="1">
      <alignment horizontal="center"/>
    </xf>
    <xf numFmtId="41" fontId="10" fillId="0" borderId="8" xfId="0" applyNumberFormat="1" applyFont="1" applyBorder="1" applyAlignment="1">
      <alignment horizontal="center" wrapText="1"/>
    </xf>
    <xf numFmtId="41" fontId="2" fillId="3" borderId="8" xfId="0" applyNumberFormat="1" applyFont="1" applyFill="1" applyBorder="1" applyAlignment="1">
      <alignment horizontal="center"/>
    </xf>
    <xf numFmtId="43" fontId="14" fillId="2" borderId="6" xfId="0" applyNumberFormat="1" applyFont="1" applyFill="1" applyBorder="1" applyAlignment="1">
      <alignment horizontal="center" wrapText="1"/>
    </xf>
    <xf numFmtId="43" fontId="2" fillId="0" borderId="8" xfId="0" applyNumberFormat="1" applyFont="1" applyBorder="1"/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CC"/>
      <color rgb="FFFFFF00"/>
      <color rgb="FFCCFFFF"/>
      <color rgb="FFFFCCFF"/>
      <color rgb="FFFF9999"/>
      <color rgb="FFCCFF33"/>
      <color rgb="FFFFCC99"/>
      <color rgb="FF99CCFF"/>
      <color rgb="FFCCFF66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276533</xdr:colOff>
      <xdr:row>0</xdr:row>
      <xdr:rowOff>76814</xdr:rowOff>
    </xdr:from>
    <xdr:to>
      <xdr:col>2</xdr:col>
      <xdr:colOff>1205989</xdr:colOff>
      <xdr:row>3</xdr:row>
      <xdr:rowOff>76814</xdr:rowOff>
    </xdr:to>
    <xdr:pic>
      <xdr:nvPicPr>
        <xdr:cNvPr id="2" name="Picture 1" descr="/Users/ablake/Library/Containers/com.microsoft.Outlook/Data/Library/Caches/Signatures/signature_1424221102">
          <a:extLst>
            <a:ext uri="{FF2B5EF4-FFF2-40B4-BE49-F238E27FC236}">
              <a16:creationId xmlns:a16="http://schemas.microsoft.com/office/drawing/2014/main" id="{E967D857-5CBC-4ED1-AF2C-8F4C83EEA1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33" y="76814"/>
          <a:ext cx="1943408" cy="576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6812-1574-4B0D-9980-5D4A643B8346}">
  <sheetPr>
    <pageSetUpPr fitToPage="1"/>
  </sheetPr>
  <dimension ref="A4:U286"/>
  <sheetViews>
    <sheetView tabSelected="1" zoomScale="93" zoomScaleNormal="93" workbookViewId="0">
      <pane ySplit="10" topLeftCell="A271" activePane="bottomLeft" state="frozen"/>
      <selection pane="bottomLeft" activeCell="K8" sqref="K8"/>
    </sheetView>
  </sheetViews>
  <sheetFormatPr defaultRowHeight="15" x14ac:dyDescent="0.25"/>
  <cols>
    <col min="1" max="1" width="6.140625" style="1" customWidth="1"/>
    <col min="2" max="2" width="9.140625" style="3" customWidth="1"/>
    <col min="3" max="3" width="33.5703125" customWidth="1"/>
    <col min="4" max="5" width="16.140625" style="2" customWidth="1"/>
    <col min="6" max="6" width="15.42578125" style="2" customWidth="1"/>
    <col min="7" max="7" width="18.7109375" style="2" customWidth="1"/>
    <col min="8" max="12" width="11.28515625" customWidth="1"/>
    <col min="13" max="13" width="14.140625" style="2" customWidth="1"/>
    <col min="14" max="14" width="14.42578125" style="2" customWidth="1"/>
    <col min="15" max="15" width="14.140625" style="3" customWidth="1"/>
    <col min="16" max="16" width="13.28515625" style="3" customWidth="1"/>
    <col min="17" max="17" width="14.140625" style="2" customWidth="1"/>
    <col min="18" max="18" width="13.42578125" style="2" customWidth="1"/>
    <col min="19" max="19" width="14.85546875" style="2" customWidth="1"/>
    <col min="20" max="20" width="3.5703125" customWidth="1"/>
    <col min="21" max="21" width="0" hidden="1" customWidth="1"/>
  </cols>
  <sheetData>
    <row r="4" spans="1:21" ht="21" x14ac:dyDescent="0.35">
      <c r="B4" s="80" t="s">
        <v>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26.25" x14ac:dyDescent="0.4">
      <c r="B5" s="80" t="s">
        <v>268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21" x14ac:dyDescent="0.35">
      <c r="B6" s="80" t="s">
        <v>263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9.5" thickBot="1" x14ac:dyDescent="0.35">
      <c r="B7" s="57"/>
      <c r="C7" s="28"/>
      <c r="D7" s="58"/>
      <c r="E7" s="4"/>
      <c r="F7" s="4"/>
      <c r="G7" s="4"/>
      <c r="H7" s="60"/>
      <c r="I7" s="60"/>
      <c r="J7" s="60"/>
      <c r="K7" s="60"/>
      <c r="L7" s="60"/>
      <c r="M7" s="5"/>
      <c r="N7" s="5"/>
      <c r="O7" s="6"/>
      <c r="P7" s="6"/>
      <c r="Q7" s="6"/>
      <c r="R7" s="7"/>
      <c r="S7"/>
    </row>
    <row r="8" spans="1:21" ht="15.75" x14ac:dyDescent="0.25">
      <c r="B8" s="8"/>
      <c r="C8" s="9"/>
      <c r="D8" s="50"/>
      <c r="E8" s="50"/>
      <c r="F8" s="50"/>
      <c r="G8" s="35"/>
      <c r="H8" s="38">
        <v>45261</v>
      </c>
      <c r="I8" s="38">
        <v>45261</v>
      </c>
      <c r="J8" s="36" t="s">
        <v>267</v>
      </c>
      <c r="K8" s="36" t="s">
        <v>267</v>
      </c>
      <c r="L8" s="36" t="s">
        <v>267</v>
      </c>
      <c r="M8" s="36" t="s">
        <v>267</v>
      </c>
      <c r="N8" s="36" t="s">
        <v>267</v>
      </c>
      <c r="O8" s="61" t="s">
        <v>274</v>
      </c>
      <c r="P8" s="61" t="s">
        <v>274</v>
      </c>
      <c r="Q8" s="37" t="s">
        <v>274</v>
      </c>
      <c r="R8" s="39" t="s">
        <v>274</v>
      </c>
      <c r="S8" s="40" t="s">
        <v>276</v>
      </c>
    </row>
    <row r="9" spans="1:21" ht="63" customHeight="1" x14ac:dyDescent="0.3">
      <c r="B9" s="10"/>
      <c r="C9" s="11"/>
      <c r="D9" s="51" t="s">
        <v>269</v>
      </c>
      <c r="E9" s="51" t="s">
        <v>271</v>
      </c>
      <c r="F9" s="51" t="s">
        <v>272</v>
      </c>
      <c r="G9" s="24" t="s">
        <v>320</v>
      </c>
      <c r="H9" s="20">
        <v>611</v>
      </c>
      <c r="I9" s="20">
        <v>619</v>
      </c>
      <c r="J9" s="20" t="s">
        <v>275</v>
      </c>
      <c r="K9" s="56" t="s">
        <v>275</v>
      </c>
      <c r="L9" s="56" t="s">
        <v>317</v>
      </c>
      <c r="M9" s="20" t="s">
        <v>318</v>
      </c>
      <c r="N9" s="56" t="s">
        <v>318</v>
      </c>
      <c r="O9" s="62" t="s">
        <v>319</v>
      </c>
      <c r="P9" s="62" t="s">
        <v>319</v>
      </c>
      <c r="Q9" s="12" t="s">
        <v>2</v>
      </c>
      <c r="R9" s="19" t="s">
        <v>259</v>
      </c>
      <c r="S9" s="13" t="s">
        <v>260</v>
      </c>
    </row>
    <row r="10" spans="1:21" ht="59.25" customHeight="1" thickBot="1" x14ac:dyDescent="0.3">
      <c r="B10" s="33" t="s">
        <v>3</v>
      </c>
      <c r="C10" s="34" t="s">
        <v>4</v>
      </c>
      <c r="D10" s="53" t="s">
        <v>270</v>
      </c>
      <c r="E10" s="53" t="s">
        <v>270</v>
      </c>
      <c r="F10" s="53" t="s">
        <v>273</v>
      </c>
      <c r="G10" s="23"/>
      <c r="H10" s="25" t="s">
        <v>1</v>
      </c>
      <c r="I10" s="25" t="s">
        <v>1</v>
      </c>
      <c r="J10" s="26">
        <v>611</v>
      </c>
      <c r="K10" s="59">
        <v>619</v>
      </c>
      <c r="L10" s="59">
        <v>611</v>
      </c>
      <c r="M10" s="26">
        <v>611</v>
      </c>
      <c r="N10" s="59">
        <v>619</v>
      </c>
      <c r="O10" s="63">
        <v>611</v>
      </c>
      <c r="P10" s="63">
        <v>619</v>
      </c>
      <c r="Q10" s="14" t="s">
        <v>5</v>
      </c>
      <c r="R10" s="41" t="s">
        <v>262</v>
      </c>
      <c r="S10" s="78" t="s">
        <v>261</v>
      </c>
    </row>
    <row r="11" spans="1:21" x14ac:dyDescent="0.25">
      <c r="A11" s="1">
        <v>1</v>
      </c>
      <c r="B11" s="42" t="s">
        <v>277</v>
      </c>
      <c r="C11" s="43" t="s">
        <v>6</v>
      </c>
      <c r="D11" s="44">
        <v>304647.81</v>
      </c>
      <c r="E11" s="44">
        <v>10586</v>
      </c>
      <c r="F11" s="52">
        <v>12250.74</v>
      </c>
      <c r="G11" s="29">
        <f>D11+E11</f>
        <v>315233.81</v>
      </c>
      <c r="H11" s="66">
        <v>177</v>
      </c>
      <c r="I11" s="67">
        <v>60</v>
      </c>
      <c r="J11" s="68">
        <v>0</v>
      </c>
      <c r="K11" s="68">
        <v>0</v>
      </c>
      <c r="L11" s="69">
        <v>0</v>
      </c>
      <c r="M11" s="68">
        <f>(H11+J11)-L11</f>
        <v>177</v>
      </c>
      <c r="N11" s="68">
        <f>I11+K11</f>
        <v>60</v>
      </c>
      <c r="O11" s="64">
        <f>G11/M11</f>
        <v>1780.9819774011298</v>
      </c>
      <c r="P11" s="64">
        <f>F11/N11</f>
        <v>204.179</v>
      </c>
      <c r="Q11" s="29">
        <f>(O11*J11)+(P11*K11)</f>
        <v>0</v>
      </c>
      <c r="R11" s="29">
        <v>0</v>
      </c>
      <c r="S11" s="79">
        <f>Q11-R11</f>
        <v>0</v>
      </c>
      <c r="U11" s="65">
        <f>J11-L11</f>
        <v>0</v>
      </c>
    </row>
    <row r="12" spans="1:21" x14ac:dyDescent="0.25">
      <c r="A12" s="1">
        <v>2</v>
      </c>
      <c r="B12" s="42" t="s">
        <v>278</v>
      </c>
      <c r="C12" s="43" t="s">
        <v>7</v>
      </c>
      <c r="D12" s="15">
        <v>440264.6</v>
      </c>
      <c r="E12" s="15">
        <v>17008.200000000012</v>
      </c>
      <c r="F12" s="45">
        <v>21464.85</v>
      </c>
      <c r="G12" s="29">
        <f t="shared" ref="G12:G75" si="0">D12+E12</f>
        <v>457272.8</v>
      </c>
      <c r="H12" s="70">
        <v>199</v>
      </c>
      <c r="I12" s="71">
        <v>48</v>
      </c>
      <c r="J12" s="68">
        <v>8</v>
      </c>
      <c r="K12" s="68">
        <v>1</v>
      </c>
      <c r="L12" s="68">
        <v>6</v>
      </c>
      <c r="M12" s="68">
        <f>(H12+J12)-L12</f>
        <v>201</v>
      </c>
      <c r="N12" s="68">
        <f>I12+K12</f>
        <v>49</v>
      </c>
      <c r="O12" s="64">
        <f t="shared" ref="O12:O75" si="1">G12/M12</f>
        <v>2274.9890547263681</v>
      </c>
      <c r="P12" s="64">
        <f t="shared" ref="P12:P75" si="2">F12/N12</f>
        <v>438.05816326530612</v>
      </c>
      <c r="Q12" s="29">
        <f t="shared" ref="Q12:Q75" si="3">(O12*J12)+(P12*K12)</f>
        <v>18637.970601076249</v>
      </c>
      <c r="R12" s="29">
        <v>9973.44</v>
      </c>
      <c r="S12" s="79">
        <f t="shared" ref="S12:S75" si="4">Q12-R12</f>
        <v>8664.5306010762488</v>
      </c>
      <c r="U12" s="65">
        <f t="shared" ref="U12:U75" si="5">J12-L12</f>
        <v>2</v>
      </c>
    </row>
    <row r="13" spans="1:21" x14ac:dyDescent="0.25">
      <c r="A13" s="1">
        <v>3</v>
      </c>
      <c r="B13" s="42" t="s">
        <v>279</v>
      </c>
      <c r="C13" s="43" t="s">
        <v>8</v>
      </c>
      <c r="D13" s="15">
        <v>441869.04</v>
      </c>
      <c r="E13" s="15">
        <v>15821.940000000002</v>
      </c>
      <c r="F13" s="45">
        <v>32377.23</v>
      </c>
      <c r="G13" s="29">
        <f t="shared" si="0"/>
        <v>457690.98</v>
      </c>
      <c r="H13" s="70">
        <v>200</v>
      </c>
      <c r="I13" s="71">
        <v>88</v>
      </c>
      <c r="J13" s="68">
        <v>3</v>
      </c>
      <c r="K13" s="68">
        <v>0</v>
      </c>
      <c r="L13" s="68">
        <v>1</v>
      </c>
      <c r="M13" s="68">
        <f t="shared" ref="M13:M76" si="6">(H13+J13)-L13</f>
        <v>202</v>
      </c>
      <c r="N13" s="68">
        <f t="shared" ref="N13:N76" si="7">I13+K13</f>
        <v>88</v>
      </c>
      <c r="O13" s="64">
        <f t="shared" si="1"/>
        <v>2265.796930693069</v>
      </c>
      <c r="P13" s="64">
        <f t="shared" si="2"/>
        <v>367.92306818181817</v>
      </c>
      <c r="Q13" s="29">
        <f t="shared" si="3"/>
        <v>6797.3907920792071</v>
      </c>
      <c r="R13" s="29">
        <v>0</v>
      </c>
      <c r="S13" s="79">
        <f t="shared" si="4"/>
        <v>6797.3907920792071</v>
      </c>
      <c r="U13" s="65">
        <f t="shared" si="5"/>
        <v>2</v>
      </c>
    </row>
    <row r="14" spans="1:21" x14ac:dyDescent="0.25">
      <c r="A14" s="1">
        <v>4</v>
      </c>
      <c r="B14" s="42" t="s">
        <v>280</v>
      </c>
      <c r="C14" s="43" t="s">
        <v>9</v>
      </c>
      <c r="D14" s="15">
        <v>455220.67</v>
      </c>
      <c r="E14" s="15">
        <v>15459.25</v>
      </c>
      <c r="F14" s="45">
        <v>25342.53</v>
      </c>
      <c r="G14" s="29">
        <f t="shared" si="0"/>
        <v>470679.92</v>
      </c>
      <c r="H14" s="70">
        <v>191</v>
      </c>
      <c r="I14" s="71">
        <v>84</v>
      </c>
      <c r="J14" s="68">
        <v>0</v>
      </c>
      <c r="K14" s="68">
        <v>0</v>
      </c>
      <c r="L14" s="68">
        <v>0</v>
      </c>
      <c r="M14" s="68">
        <f t="shared" si="6"/>
        <v>191</v>
      </c>
      <c r="N14" s="68">
        <f t="shared" si="7"/>
        <v>84</v>
      </c>
      <c r="O14" s="64">
        <f t="shared" si="1"/>
        <v>2464.29277486911</v>
      </c>
      <c r="P14" s="64">
        <f t="shared" si="2"/>
        <v>301.69678571428568</v>
      </c>
      <c r="Q14" s="29">
        <f t="shared" si="3"/>
        <v>0</v>
      </c>
      <c r="R14" s="29">
        <v>0</v>
      </c>
      <c r="S14" s="79">
        <f t="shared" si="4"/>
        <v>0</v>
      </c>
      <c r="U14" s="65">
        <f t="shared" si="5"/>
        <v>0</v>
      </c>
    </row>
    <row r="15" spans="1:21" x14ac:dyDescent="0.25">
      <c r="A15" s="1">
        <v>5</v>
      </c>
      <c r="B15" s="42" t="s">
        <v>281</v>
      </c>
      <c r="C15" s="43" t="s">
        <v>10</v>
      </c>
      <c r="D15" s="15">
        <v>182827.09</v>
      </c>
      <c r="E15" s="15">
        <v>6863.7600000000093</v>
      </c>
      <c r="F15" s="45">
        <v>8842.6</v>
      </c>
      <c r="G15" s="29">
        <f t="shared" si="0"/>
        <v>189690.85</v>
      </c>
      <c r="H15" s="70">
        <v>117</v>
      </c>
      <c r="I15" s="71">
        <v>12</v>
      </c>
      <c r="J15" s="68">
        <v>0</v>
      </c>
      <c r="K15" s="68">
        <v>0</v>
      </c>
      <c r="L15" s="68">
        <v>0</v>
      </c>
      <c r="M15" s="68">
        <f t="shared" si="6"/>
        <v>117</v>
      </c>
      <c r="N15" s="68">
        <f t="shared" si="7"/>
        <v>12</v>
      </c>
      <c r="O15" s="64">
        <f t="shared" si="1"/>
        <v>1621.2893162393163</v>
      </c>
      <c r="P15" s="64">
        <f t="shared" si="2"/>
        <v>736.88333333333333</v>
      </c>
      <c r="Q15" s="29">
        <f t="shared" si="3"/>
        <v>0</v>
      </c>
      <c r="R15" s="29">
        <v>0</v>
      </c>
      <c r="S15" s="79">
        <f t="shared" si="4"/>
        <v>0</v>
      </c>
      <c r="U15" s="65">
        <f t="shared" si="5"/>
        <v>0</v>
      </c>
    </row>
    <row r="16" spans="1:21" x14ac:dyDescent="0.25">
      <c r="A16" s="1">
        <v>6</v>
      </c>
      <c r="B16" s="42" t="s">
        <v>282</v>
      </c>
      <c r="C16" s="43" t="s">
        <v>11</v>
      </c>
      <c r="D16" s="15">
        <v>943642.2</v>
      </c>
      <c r="E16" s="15">
        <v>37183.140000000014</v>
      </c>
      <c r="F16" s="45">
        <v>40931.550000000003</v>
      </c>
      <c r="G16" s="29">
        <f t="shared" si="0"/>
        <v>980825.34</v>
      </c>
      <c r="H16" s="70">
        <v>564</v>
      </c>
      <c r="I16" s="71">
        <v>88</v>
      </c>
      <c r="J16" s="68">
        <v>9</v>
      </c>
      <c r="K16" s="68">
        <v>0</v>
      </c>
      <c r="L16" s="68">
        <v>0</v>
      </c>
      <c r="M16" s="68">
        <f t="shared" si="6"/>
        <v>573</v>
      </c>
      <c r="N16" s="68">
        <f t="shared" si="7"/>
        <v>88</v>
      </c>
      <c r="O16" s="64">
        <f t="shared" si="1"/>
        <v>1711.7370680628271</v>
      </c>
      <c r="P16" s="64">
        <f t="shared" si="2"/>
        <v>465.13125000000002</v>
      </c>
      <c r="Q16" s="29">
        <f t="shared" si="3"/>
        <v>15405.633612565443</v>
      </c>
      <c r="R16" s="29">
        <v>2350.4299999999998</v>
      </c>
      <c r="S16" s="79">
        <f t="shared" si="4"/>
        <v>13055.203612565443</v>
      </c>
      <c r="U16" s="65">
        <f t="shared" si="5"/>
        <v>9</v>
      </c>
    </row>
    <row r="17" spans="1:21" x14ac:dyDescent="0.25">
      <c r="A17" s="1">
        <v>7</v>
      </c>
      <c r="B17" s="42" t="s">
        <v>283</v>
      </c>
      <c r="C17" s="43" t="s">
        <v>12</v>
      </c>
      <c r="D17" s="15">
        <v>134828.94</v>
      </c>
      <c r="E17" s="15">
        <v>4351.109999999986</v>
      </c>
      <c r="F17" s="45">
        <v>12854.69</v>
      </c>
      <c r="G17" s="29">
        <f t="shared" si="0"/>
        <v>139180.04999999999</v>
      </c>
      <c r="H17" s="70">
        <v>72</v>
      </c>
      <c r="I17" s="71">
        <v>11</v>
      </c>
      <c r="J17" s="68">
        <v>0</v>
      </c>
      <c r="K17" s="68">
        <v>0</v>
      </c>
      <c r="L17" s="68">
        <v>0</v>
      </c>
      <c r="M17" s="68">
        <f t="shared" si="6"/>
        <v>72</v>
      </c>
      <c r="N17" s="68">
        <f t="shared" si="7"/>
        <v>11</v>
      </c>
      <c r="O17" s="64">
        <f t="shared" si="1"/>
        <v>1933.0562499999999</v>
      </c>
      <c r="P17" s="64">
        <f t="shared" si="2"/>
        <v>1168.6081818181819</v>
      </c>
      <c r="Q17" s="29">
        <f t="shared" si="3"/>
        <v>0</v>
      </c>
      <c r="R17" s="29">
        <v>0</v>
      </c>
      <c r="S17" s="79">
        <f t="shared" si="4"/>
        <v>0</v>
      </c>
      <c r="U17" s="65">
        <f t="shared" si="5"/>
        <v>0</v>
      </c>
    </row>
    <row r="18" spans="1:21" x14ac:dyDescent="0.25">
      <c r="A18" s="1">
        <v>8</v>
      </c>
      <c r="B18" s="42" t="s">
        <v>284</v>
      </c>
      <c r="C18" s="43" t="s">
        <v>13</v>
      </c>
      <c r="D18" s="15">
        <v>3759087.82</v>
      </c>
      <c r="E18" s="15">
        <v>172401.64000000013</v>
      </c>
      <c r="F18" s="15">
        <v>103973.99</v>
      </c>
      <c r="G18" s="29">
        <f t="shared" si="0"/>
        <v>3931489.46</v>
      </c>
      <c r="H18" s="70">
        <v>2108</v>
      </c>
      <c r="I18" s="71">
        <v>213</v>
      </c>
      <c r="J18" s="68">
        <v>53</v>
      </c>
      <c r="K18" s="68">
        <v>0</v>
      </c>
      <c r="L18" s="68">
        <v>14</v>
      </c>
      <c r="M18" s="68">
        <f t="shared" si="6"/>
        <v>2147</v>
      </c>
      <c r="N18" s="68">
        <f t="shared" si="7"/>
        <v>213</v>
      </c>
      <c r="O18" s="64">
        <f t="shared" si="1"/>
        <v>1831.1548486259896</v>
      </c>
      <c r="P18" s="64">
        <f t="shared" si="2"/>
        <v>488.14079812206575</v>
      </c>
      <c r="Q18" s="29">
        <f t="shared" si="3"/>
        <v>97051.206977177455</v>
      </c>
      <c r="R18" s="29">
        <v>8617.5</v>
      </c>
      <c r="S18" s="79">
        <f t="shared" si="4"/>
        <v>88433.706977177455</v>
      </c>
      <c r="U18" s="65">
        <f t="shared" si="5"/>
        <v>39</v>
      </c>
    </row>
    <row r="19" spans="1:21" x14ac:dyDescent="0.25">
      <c r="A19" s="1">
        <v>9</v>
      </c>
      <c r="B19" s="42" t="s">
        <v>285</v>
      </c>
      <c r="C19" s="43" t="s">
        <v>14</v>
      </c>
      <c r="D19" s="15">
        <v>158591.60999999999</v>
      </c>
      <c r="E19" s="15">
        <v>6313.9500000000116</v>
      </c>
      <c r="F19" s="15">
        <v>5729.96</v>
      </c>
      <c r="G19" s="29">
        <f t="shared" si="0"/>
        <v>164905.56</v>
      </c>
      <c r="H19" s="70">
        <v>96</v>
      </c>
      <c r="I19" s="71">
        <v>6</v>
      </c>
      <c r="J19" s="68">
        <v>1</v>
      </c>
      <c r="K19" s="68">
        <v>0</v>
      </c>
      <c r="L19" s="68">
        <v>1</v>
      </c>
      <c r="M19" s="68">
        <f t="shared" si="6"/>
        <v>96</v>
      </c>
      <c r="N19" s="68">
        <f t="shared" si="7"/>
        <v>6</v>
      </c>
      <c r="O19" s="64">
        <f t="shared" si="1"/>
        <v>1717.7662499999999</v>
      </c>
      <c r="P19" s="64">
        <f t="shared" si="2"/>
        <v>954.99333333333334</v>
      </c>
      <c r="Q19" s="29">
        <f t="shared" si="3"/>
        <v>1717.7662499999999</v>
      </c>
      <c r="R19" s="29">
        <v>0</v>
      </c>
      <c r="S19" s="79">
        <f t="shared" si="4"/>
        <v>1717.7662499999999</v>
      </c>
      <c r="U19" s="65">
        <f t="shared" si="5"/>
        <v>0</v>
      </c>
    </row>
    <row r="20" spans="1:21" x14ac:dyDescent="0.25">
      <c r="A20" s="1">
        <v>10</v>
      </c>
      <c r="B20" s="42" t="s">
        <v>286</v>
      </c>
      <c r="C20" s="43" t="s">
        <v>15</v>
      </c>
      <c r="D20" s="15">
        <v>410203.27</v>
      </c>
      <c r="E20" s="15">
        <v>17119.799999999988</v>
      </c>
      <c r="F20" s="15">
        <v>10636.48</v>
      </c>
      <c r="G20" s="29">
        <f t="shared" si="0"/>
        <v>427323.07</v>
      </c>
      <c r="H20" s="70">
        <v>263</v>
      </c>
      <c r="I20" s="71">
        <v>13</v>
      </c>
      <c r="J20" s="68">
        <v>1</v>
      </c>
      <c r="K20" s="68">
        <v>0</v>
      </c>
      <c r="L20" s="68">
        <v>1</v>
      </c>
      <c r="M20" s="68">
        <f t="shared" si="6"/>
        <v>263</v>
      </c>
      <c r="N20" s="68">
        <f t="shared" si="7"/>
        <v>13</v>
      </c>
      <c r="O20" s="64">
        <f t="shared" si="1"/>
        <v>1624.8025475285172</v>
      </c>
      <c r="P20" s="64">
        <f t="shared" si="2"/>
        <v>818.19076923076921</v>
      </c>
      <c r="Q20" s="29">
        <f t="shared" si="3"/>
        <v>1624.8025475285172</v>
      </c>
      <c r="R20" s="29">
        <v>0</v>
      </c>
      <c r="S20" s="79">
        <f t="shared" si="4"/>
        <v>1624.8025475285172</v>
      </c>
      <c r="U20" s="65">
        <f t="shared" si="5"/>
        <v>0</v>
      </c>
    </row>
    <row r="21" spans="1:21" x14ac:dyDescent="0.25">
      <c r="A21" s="1">
        <v>11</v>
      </c>
      <c r="B21" s="42" t="s">
        <v>287</v>
      </c>
      <c r="C21" s="43" t="s">
        <v>16</v>
      </c>
      <c r="D21" s="15">
        <v>429966.73</v>
      </c>
      <c r="E21" s="15">
        <v>18669.739999999991</v>
      </c>
      <c r="F21" s="15">
        <v>12485.25</v>
      </c>
      <c r="G21" s="29">
        <f t="shared" si="0"/>
        <v>448636.47</v>
      </c>
      <c r="H21" s="70">
        <v>322</v>
      </c>
      <c r="I21" s="71">
        <v>20</v>
      </c>
      <c r="J21" s="68">
        <v>8</v>
      </c>
      <c r="K21" s="68">
        <v>0</v>
      </c>
      <c r="L21" s="68">
        <v>5</v>
      </c>
      <c r="M21" s="68">
        <f t="shared" si="6"/>
        <v>325</v>
      </c>
      <c r="N21" s="68">
        <f t="shared" si="7"/>
        <v>20</v>
      </c>
      <c r="O21" s="64">
        <f t="shared" si="1"/>
        <v>1380.4199076923076</v>
      </c>
      <c r="P21" s="64">
        <f t="shared" si="2"/>
        <v>624.26250000000005</v>
      </c>
      <c r="Q21" s="29">
        <f t="shared" si="3"/>
        <v>11043.35926153846</v>
      </c>
      <c r="R21" s="29">
        <v>0</v>
      </c>
      <c r="S21" s="79">
        <f t="shared" si="4"/>
        <v>11043.35926153846</v>
      </c>
      <c r="U21" s="65">
        <f t="shared" si="5"/>
        <v>3</v>
      </c>
    </row>
    <row r="22" spans="1:21" x14ac:dyDescent="0.25">
      <c r="A22" s="1">
        <v>12</v>
      </c>
      <c r="B22" s="42" t="s">
        <v>288</v>
      </c>
      <c r="C22" s="43" t="s">
        <v>17</v>
      </c>
      <c r="D22" s="15">
        <v>3360173.15</v>
      </c>
      <c r="E22" s="15">
        <v>142005.0700000003</v>
      </c>
      <c r="F22" s="15">
        <v>106753.59</v>
      </c>
      <c r="G22" s="29">
        <f t="shared" si="0"/>
        <v>3502178.22</v>
      </c>
      <c r="H22" s="70">
        <v>1988</v>
      </c>
      <c r="I22" s="71">
        <v>174</v>
      </c>
      <c r="J22" s="68">
        <v>41</v>
      </c>
      <c r="K22" s="68">
        <v>5</v>
      </c>
      <c r="L22" s="68">
        <v>34</v>
      </c>
      <c r="M22" s="68">
        <f t="shared" si="6"/>
        <v>1995</v>
      </c>
      <c r="N22" s="68">
        <f t="shared" si="7"/>
        <v>179</v>
      </c>
      <c r="O22" s="64">
        <f t="shared" si="1"/>
        <v>1755.4778045112782</v>
      </c>
      <c r="P22" s="64">
        <f t="shared" si="2"/>
        <v>596.38877094972065</v>
      </c>
      <c r="Q22" s="29">
        <f t="shared" si="3"/>
        <v>74956.533839711017</v>
      </c>
      <c r="R22" s="29">
        <v>61874.79</v>
      </c>
      <c r="S22" s="79">
        <f t="shared" si="4"/>
        <v>13081.743839711016</v>
      </c>
      <c r="U22" s="65">
        <f t="shared" si="5"/>
        <v>7</v>
      </c>
    </row>
    <row r="23" spans="1:21" x14ac:dyDescent="0.25">
      <c r="A23" s="1">
        <v>13</v>
      </c>
      <c r="B23" s="42" t="s">
        <v>289</v>
      </c>
      <c r="C23" s="43" t="s">
        <v>18</v>
      </c>
      <c r="D23" s="15">
        <v>919606.01</v>
      </c>
      <c r="E23" s="15">
        <v>42216.69</v>
      </c>
      <c r="F23" s="15">
        <v>25910.13</v>
      </c>
      <c r="G23" s="29">
        <f t="shared" si="0"/>
        <v>961822.7</v>
      </c>
      <c r="H23" s="70">
        <v>621</v>
      </c>
      <c r="I23" s="71">
        <v>64</v>
      </c>
      <c r="J23" s="68">
        <v>11</v>
      </c>
      <c r="K23" s="68">
        <v>0</v>
      </c>
      <c r="L23" s="68">
        <v>7</v>
      </c>
      <c r="M23" s="68">
        <f t="shared" si="6"/>
        <v>625</v>
      </c>
      <c r="N23" s="68">
        <f t="shared" si="7"/>
        <v>64</v>
      </c>
      <c r="O23" s="64">
        <f t="shared" si="1"/>
        <v>1538.9163199999998</v>
      </c>
      <c r="P23" s="64">
        <f t="shared" si="2"/>
        <v>404.84578125000002</v>
      </c>
      <c r="Q23" s="29">
        <f t="shared" si="3"/>
        <v>16928.079519999999</v>
      </c>
      <c r="R23" s="29">
        <v>0</v>
      </c>
      <c r="S23" s="79">
        <f t="shared" si="4"/>
        <v>16928.079519999999</v>
      </c>
      <c r="U23" s="65">
        <f t="shared" si="5"/>
        <v>4</v>
      </c>
    </row>
    <row r="24" spans="1:21" x14ac:dyDescent="0.25">
      <c r="A24" s="1">
        <v>14</v>
      </c>
      <c r="B24" s="42" t="s">
        <v>290</v>
      </c>
      <c r="C24" s="43" t="s">
        <v>19</v>
      </c>
      <c r="D24" s="15">
        <v>492314.2</v>
      </c>
      <c r="E24" s="15">
        <v>22338.45</v>
      </c>
      <c r="F24" s="15">
        <v>17014.07</v>
      </c>
      <c r="G24" s="29">
        <f t="shared" si="0"/>
        <v>514652.65</v>
      </c>
      <c r="H24" s="70">
        <v>293</v>
      </c>
      <c r="I24" s="71">
        <v>20</v>
      </c>
      <c r="J24" s="68">
        <v>3</v>
      </c>
      <c r="K24" s="68">
        <v>0</v>
      </c>
      <c r="L24" s="68">
        <v>0</v>
      </c>
      <c r="M24" s="68">
        <f t="shared" si="6"/>
        <v>296</v>
      </c>
      <c r="N24" s="68">
        <f t="shared" si="7"/>
        <v>20</v>
      </c>
      <c r="O24" s="64">
        <f t="shared" si="1"/>
        <v>1738.6913851351353</v>
      </c>
      <c r="P24" s="64">
        <f t="shared" si="2"/>
        <v>850.70349999999996</v>
      </c>
      <c r="Q24" s="29">
        <f t="shared" si="3"/>
        <v>5216.0741554054057</v>
      </c>
      <c r="R24" s="29">
        <v>5041.0600000000004</v>
      </c>
      <c r="S24" s="79">
        <f t="shared" si="4"/>
        <v>175.01415540540529</v>
      </c>
      <c r="U24" s="65">
        <f t="shared" si="5"/>
        <v>3</v>
      </c>
    </row>
    <row r="25" spans="1:21" x14ac:dyDescent="0.25">
      <c r="A25" s="1">
        <v>15</v>
      </c>
      <c r="B25" s="42" t="s">
        <v>291</v>
      </c>
      <c r="C25" s="43" t="s">
        <v>20</v>
      </c>
      <c r="D25" s="15">
        <v>196872.8</v>
      </c>
      <c r="E25" s="15">
        <v>8579.34</v>
      </c>
      <c r="F25" s="15">
        <v>6280.5</v>
      </c>
      <c r="G25" s="29">
        <f t="shared" si="0"/>
        <v>205452.13999999998</v>
      </c>
      <c r="H25" s="70">
        <v>104</v>
      </c>
      <c r="I25" s="71">
        <v>0</v>
      </c>
      <c r="J25" s="72">
        <v>0</v>
      </c>
      <c r="K25" s="72">
        <v>0</v>
      </c>
      <c r="L25" s="68">
        <v>0</v>
      </c>
      <c r="M25" s="68">
        <f t="shared" si="6"/>
        <v>104</v>
      </c>
      <c r="N25" s="68">
        <f t="shared" si="7"/>
        <v>0</v>
      </c>
      <c r="O25" s="64">
        <f t="shared" si="1"/>
        <v>1975.501346153846</v>
      </c>
      <c r="P25" s="64">
        <v>0</v>
      </c>
      <c r="Q25" s="29">
        <f t="shared" si="3"/>
        <v>0</v>
      </c>
      <c r="R25" s="29">
        <v>0</v>
      </c>
      <c r="S25" s="79">
        <f t="shared" si="4"/>
        <v>0</v>
      </c>
      <c r="U25" s="65">
        <f t="shared" si="5"/>
        <v>0</v>
      </c>
    </row>
    <row r="26" spans="1:21" x14ac:dyDescent="0.25">
      <c r="A26" s="1">
        <v>16</v>
      </c>
      <c r="B26" s="42" t="s">
        <v>292</v>
      </c>
      <c r="C26" s="43" t="s">
        <v>314</v>
      </c>
      <c r="D26" s="15">
        <v>338481</v>
      </c>
      <c r="E26" s="15">
        <v>13967.75</v>
      </c>
      <c r="F26" s="45">
        <v>9703.84</v>
      </c>
      <c r="G26" s="29">
        <f t="shared" si="0"/>
        <v>352448.75</v>
      </c>
      <c r="H26" s="70">
        <v>144</v>
      </c>
      <c r="I26" s="71">
        <v>0</v>
      </c>
      <c r="J26" s="73">
        <v>0</v>
      </c>
      <c r="K26" s="73">
        <v>0</v>
      </c>
      <c r="L26" s="68">
        <v>0</v>
      </c>
      <c r="M26" s="68">
        <f t="shared" si="6"/>
        <v>144</v>
      </c>
      <c r="N26" s="68">
        <f t="shared" si="7"/>
        <v>0</v>
      </c>
      <c r="O26" s="64">
        <f t="shared" si="1"/>
        <v>2447.5607638888887</v>
      </c>
      <c r="P26" s="64">
        <v>0</v>
      </c>
      <c r="Q26" s="29">
        <f t="shared" si="3"/>
        <v>0</v>
      </c>
      <c r="R26" s="29">
        <v>0</v>
      </c>
      <c r="S26" s="79">
        <f t="shared" si="4"/>
        <v>0</v>
      </c>
      <c r="U26" s="65">
        <f t="shared" si="5"/>
        <v>0</v>
      </c>
    </row>
    <row r="27" spans="1:21" x14ac:dyDescent="0.25">
      <c r="A27" s="1">
        <v>17</v>
      </c>
      <c r="B27" s="42" t="s">
        <v>293</v>
      </c>
      <c r="C27" s="43" t="s">
        <v>21</v>
      </c>
      <c r="D27" s="15">
        <v>861800.79</v>
      </c>
      <c r="E27" s="15">
        <v>37931.01</v>
      </c>
      <c r="F27" s="45">
        <v>0</v>
      </c>
      <c r="G27" s="29">
        <f t="shared" si="0"/>
        <v>899731.8</v>
      </c>
      <c r="H27" s="70">
        <v>698</v>
      </c>
      <c r="I27" s="71">
        <v>0</v>
      </c>
      <c r="J27" s="68">
        <v>0</v>
      </c>
      <c r="K27" s="68">
        <v>0</v>
      </c>
      <c r="L27" s="68">
        <v>0</v>
      </c>
      <c r="M27" s="68">
        <f t="shared" si="6"/>
        <v>698</v>
      </c>
      <c r="N27" s="68">
        <f t="shared" si="7"/>
        <v>0</v>
      </c>
      <c r="O27" s="64">
        <f t="shared" si="1"/>
        <v>1289.0140401146132</v>
      </c>
      <c r="P27" s="64">
        <v>0</v>
      </c>
      <c r="Q27" s="29">
        <f t="shared" si="3"/>
        <v>0</v>
      </c>
      <c r="R27" s="29">
        <v>0</v>
      </c>
      <c r="S27" s="79">
        <f t="shared" si="4"/>
        <v>0</v>
      </c>
      <c r="U27" s="65">
        <f t="shared" si="5"/>
        <v>0</v>
      </c>
    </row>
    <row r="28" spans="1:21" x14ac:dyDescent="0.25">
      <c r="A28" s="1">
        <v>18</v>
      </c>
      <c r="B28" s="47" t="s">
        <v>294</v>
      </c>
      <c r="C28" s="48" t="s">
        <v>22</v>
      </c>
      <c r="D28" s="45">
        <v>10301.69</v>
      </c>
      <c r="E28" s="45">
        <v>0</v>
      </c>
      <c r="F28" s="45">
        <v>0</v>
      </c>
      <c r="G28" s="29">
        <f t="shared" si="0"/>
        <v>10301.69</v>
      </c>
      <c r="H28" s="70">
        <v>10</v>
      </c>
      <c r="I28" s="71">
        <v>0</v>
      </c>
      <c r="J28" s="68">
        <v>0</v>
      </c>
      <c r="K28" s="68">
        <v>0</v>
      </c>
      <c r="L28" s="68">
        <v>0</v>
      </c>
      <c r="M28" s="68">
        <f t="shared" si="6"/>
        <v>10</v>
      </c>
      <c r="N28" s="68">
        <f t="shared" si="7"/>
        <v>0</v>
      </c>
      <c r="O28" s="64">
        <f t="shared" si="1"/>
        <v>1030.1690000000001</v>
      </c>
      <c r="P28" s="64">
        <v>0</v>
      </c>
      <c r="Q28" s="29">
        <f t="shared" si="3"/>
        <v>0</v>
      </c>
      <c r="R28" s="29">
        <v>0</v>
      </c>
      <c r="S28" s="79">
        <f t="shared" si="4"/>
        <v>0</v>
      </c>
      <c r="U28" s="65">
        <f t="shared" si="5"/>
        <v>0</v>
      </c>
    </row>
    <row r="29" spans="1:21" x14ac:dyDescent="0.25">
      <c r="A29" s="1">
        <v>19</v>
      </c>
      <c r="B29" s="42" t="s">
        <v>295</v>
      </c>
      <c r="C29" s="43" t="s">
        <v>311</v>
      </c>
      <c r="D29" s="15">
        <v>14957.7</v>
      </c>
      <c r="E29" s="15">
        <v>713.84</v>
      </c>
      <c r="F29" s="45">
        <v>0</v>
      </c>
      <c r="G29" s="29">
        <f t="shared" si="0"/>
        <v>15671.54</v>
      </c>
      <c r="H29" s="70">
        <v>0</v>
      </c>
      <c r="I29" s="71">
        <v>0</v>
      </c>
      <c r="J29" s="68">
        <v>0</v>
      </c>
      <c r="K29" s="68">
        <v>0</v>
      </c>
      <c r="L29" s="68">
        <v>0</v>
      </c>
      <c r="M29" s="68">
        <f t="shared" si="6"/>
        <v>0</v>
      </c>
      <c r="N29" s="68">
        <f t="shared" si="7"/>
        <v>0</v>
      </c>
      <c r="O29" s="64">
        <v>0</v>
      </c>
      <c r="P29" s="64">
        <v>0</v>
      </c>
      <c r="Q29" s="29">
        <f t="shared" si="3"/>
        <v>0</v>
      </c>
      <c r="R29" s="29">
        <v>0</v>
      </c>
      <c r="S29" s="79">
        <f t="shared" si="4"/>
        <v>0</v>
      </c>
      <c r="U29" s="65">
        <f t="shared" si="5"/>
        <v>0</v>
      </c>
    </row>
    <row r="30" spans="1:21" x14ac:dyDescent="0.25">
      <c r="A30" s="1">
        <v>20</v>
      </c>
      <c r="B30" s="42" t="s">
        <v>296</v>
      </c>
      <c r="C30" s="43" t="s">
        <v>264</v>
      </c>
      <c r="D30" s="15">
        <v>14514.11</v>
      </c>
      <c r="E30" s="15">
        <v>617.94000000000005</v>
      </c>
      <c r="F30" s="45">
        <v>0</v>
      </c>
      <c r="G30" s="29">
        <f t="shared" si="0"/>
        <v>15132.050000000001</v>
      </c>
      <c r="H30" s="70">
        <v>0</v>
      </c>
      <c r="I30" s="71">
        <v>0</v>
      </c>
      <c r="J30" s="68">
        <v>0</v>
      </c>
      <c r="K30" s="68">
        <v>0</v>
      </c>
      <c r="L30" s="68">
        <v>0</v>
      </c>
      <c r="M30" s="68">
        <f t="shared" si="6"/>
        <v>0</v>
      </c>
      <c r="N30" s="68">
        <f t="shared" si="7"/>
        <v>0</v>
      </c>
      <c r="O30" s="64">
        <v>0</v>
      </c>
      <c r="P30" s="64">
        <v>0</v>
      </c>
      <c r="Q30" s="29">
        <f t="shared" si="3"/>
        <v>0</v>
      </c>
      <c r="R30" s="29">
        <v>0</v>
      </c>
      <c r="S30" s="79">
        <f t="shared" si="4"/>
        <v>0</v>
      </c>
      <c r="U30" s="65">
        <f t="shared" si="5"/>
        <v>0</v>
      </c>
    </row>
    <row r="31" spans="1:21" x14ac:dyDescent="0.25">
      <c r="A31" s="1">
        <v>21</v>
      </c>
      <c r="B31" s="42" t="s">
        <v>297</v>
      </c>
      <c r="C31" s="43" t="s">
        <v>23</v>
      </c>
      <c r="D31" s="15">
        <v>126256.79</v>
      </c>
      <c r="E31" s="15">
        <v>3972.39</v>
      </c>
      <c r="F31" s="45">
        <v>5811.73</v>
      </c>
      <c r="G31" s="29">
        <f t="shared" si="0"/>
        <v>130229.18</v>
      </c>
      <c r="H31" s="70">
        <v>93</v>
      </c>
      <c r="I31" s="71">
        <v>8</v>
      </c>
      <c r="J31" s="68">
        <v>1</v>
      </c>
      <c r="K31" s="68">
        <v>0</v>
      </c>
      <c r="L31" s="68">
        <v>1</v>
      </c>
      <c r="M31" s="68">
        <f t="shared" si="6"/>
        <v>93</v>
      </c>
      <c r="N31" s="68">
        <f t="shared" si="7"/>
        <v>8</v>
      </c>
      <c r="O31" s="64">
        <f t="shared" si="1"/>
        <v>1400.3137634408602</v>
      </c>
      <c r="P31" s="64">
        <f t="shared" si="2"/>
        <v>726.46624999999995</v>
      </c>
      <c r="Q31" s="29">
        <f t="shared" si="3"/>
        <v>1400.3137634408602</v>
      </c>
      <c r="R31" s="29">
        <v>0</v>
      </c>
      <c r="S31" s="79">
        <f t="shared" si="4"/>
        <v>1400.3137634408602</v>
      </c>
      <c r="U31" s="65">
        <f t="shared" si="5"/>
        <v>0</v>
      </c>
    </row>
    <row r="32" spans="1:21" x14ac:dyDescent="0.25">
      <c r="A32" s="1">
        <v>22</v>
      </c>
      <c r="B32" s="42" t="s">
        <v>298</v>
      </c>
      <c r="C32" s="43" t="s">
        <v>24</v>
      </c>
      <c r="D32" s="15">
        <v>226960.2</v>
      </c>
      <c r="E32" s="15">
        <v>9496.61</v>
      </c>
      <c r="F32" s="15">
        <v>6030.07</v>
      </c>
      <c r="G32" s="29">
        <f t="shared" si="0"/>
        <v>236456.81</v>
      </c>
      <c r="H32" s="70">
        <v>126</v>
      </c>
      <c r="I32" s="71">
        <v>13</v>
      </c>
      <c r="J32" s="68">
        <v>0</v>
      </c>
      <c r="K32" s="68">
        <v>0</v>
      </c>
      <c r="L32" s="68">
        <v>0</v>
      </c>
      <c r="M32" s="68">
        <f t="shared" si="6"/>
        <v>126</v>
      </c>
      <c r="N32" s="68">
        <f t="shared" si="7"/>
        <v>13</v>
      </c>
      <c r="O32" s="64">
        <f t="shared" si="1"/>
        <v>1876.6413492063491</v>
      </c>
      <c r="P32" s="64">
        <f t="shared" si="2"/>
        <v>463.85153846153844</v>
      </c>
      <c r="Q32" s="29">
        <f t="shared" si="3"/>
        <v>0</v>
      </c>
      <c r="R32" s="29">
        <v>0</v>
      </c>
      <c r="S32" s="79">
        <f t="shared" si="4"/>
        <v>0</v>
      </c>
      <c r="U32" s="65">
        <f t="shared" si="5"/>
        <v>0</v>
      </c>
    </row>
    <row r="33" spans="1:21" x14ac:dyDescent="0.25">
      <c r="A33" s="1">
        <v>23</v>
      </c>
      <c r="B33" s="42" t="s">
        <v>299</v>
      </c>
      <c r="C33" s="43" t="s">
        <v>25</v>
      </c>
      <c r="D33" s="15">
        <v>665604.64</v>
      </c>
      <c r="E33" s="15">
        <v>26389.02</v>
      </c>
      <c r="F33" s="15">
        <v>41756.339999999997</v>
      </c>
      <c r="G33" s="29">
        <f t="shared" si="0"/>
        <v>691993.66</v>
      </c>
      <c r="H33" s="70">
        <v>447</v>
      </c>
      <c r="I33" s="71">
        <v>81</v>
      </c>
      <c r="J33" s="68">
        <v>3</v>
      </c>
      <c r="K33" s="68">
        <v>0</v>
      </c>
      <c r="L33" s="68">
        <v>1</v>
      </c>
      <c r="M33" s="68">
        <f t="shared" si="6"/>
        <v>449</v>
      </c>
      <c r="N33" s="68">
        <f t="shared" si="7"/>
        <v>81</v>
      </c>
      <c r="O33" s="64">
        <f t="shared" si="1"/>
        <v>1541.1885523385301</v>
      </c>
      <c r="P33" s="64">
        <f t="shared" si="2"/>
        <v>515.51037037037031</v>
      </c>
      <c r="Q33" s="29">
        <f t="shared" si="3"/>
        <v>4623.5656570155907</v>
      </c>
      <c r="R33" s="29">
        <v>0</v>
      </c>
      <c r="S33" s="79">
        <f t="shared" si="4"/>
        <v>4623.5656570155907</v>
      </c>
      <c r="U33" s="65">
        <f t="shared" si="5"/>
        <v>2</v>
      </c>
    </row>
    <row r="34" spans="1:21" x14ac:dyDescent="0.25">
      <c r="A34" s="1">
        <v>24</v>
      </c>
      <c r="B34" s="42" t="s">
        <v>300</v>
      </c>
      <c r="C34" s="43" t="s">
        <v>26</v>
      </c>
      <c r="D34" s="15">
        <v>114223.66</v>
      </c>
      <c r="E34" s="15">
        <v>3966.75</v>
      </c>
      <c r="F34" s="15">
        <v>9244.16</v>
      </c>
      <c r="G34" s="29">
        <f t="shared" si="0"/>
        <v>118190.41</v>
      </c>
      <c r="H34" s="70">
        <v>48</v>
      </c>
      <c r="I34" s="71">
        <v>4</v>
      </c>
      <c r="J34" s="68">
        <v>0</v>
      </c>
      <c r="K34" s="68">
        <v>0</v>
      </c>
      <c r="L34" s="68">
        <v>0</v>
      </c>
      <c r="M34" s="68">
        <f t="shared" si="6"/>
        <v>48</v>
      </c>
      <c r="N34" s="68">
        <f t="shared" si="7"/>
        <v>4</v>
      </c>
      <c r="O34" s="64">
        <f t="shared" si="1"/>
        <v>2462.3002083333336</v>
      </c>
      <c r="P34" s="64">
        <f t="shared" si="2"/>
        <v>2311.04</v>
      </c>
      <c r="Q34" s="29">
        <f t="shared" si="3"/>
        <v>0</v>
      </c>
      <c r="R34" s="29">
        <v>0</v>
      </c>
      <c r="S34" s="79">
        <f t="shared" si="4"/>
        <v>0</v>
      </c>
      <c r="U34" s="65">
        <f t="shared" si="5"/>
        <v>0</v>
      </c>
    </row>
    <row r="35" spans="1:21" x14ac:dyDescent="0.25">
      <c r="A35" s="1">
        <v>25</v>
      </c>
      <c r="B35" s="42" t="s">
        <v>301</v>
      </c>
      <c r="C35" s="43" t="s">
        <v>27</v>
      </c>
      <c r="D35" s="15">
        <v>204060.24</v>
      </c>
      <c r="E35" s="15">
        <v>7692.54</v>
      </c>
      <c r="F35" s="15">
        <v>7500.91</v>
      </c>
      <c r="G35" s="29">
        <f t="shared" si="0"/>
        <v>211752.78</v>
      </c>
      <c r="H35" s="70">
        <v>121</v>
      </c>
      <c r="I35" s="71">
        <v>7</v>
      </c>
      <c r="J35" s="68">
        <v>0</v>
      </c>
      <c r="K35" s="68">
        <v>0</v>
      </c>
      <c r="L35" s="68">
        <v>0</v>
      </c>
      <c r="M35" s="68">
        <f t="shared" si="6"/>
        <v>121</v>
      </c>
      <c r="N35" s="68">
        <f t="shared" si="7"/>
        <v>7</v>
      </c>
      <c r="O35" s="64">
        <f t="shared" si="1"/>
        <v>1750.0229752066116</v>
      </c>
      <c r="P35" s="64">
        <f t="shared" si="2"/>
        <v>1071.5585714285714</v>
      </c>
      <c r="Q35" s="29">
        <f t="shared" si="3"/>
        <v>0</v>
      </c>
      <c r="R35" s="29">
        <v>0</v>
      </c>
      <c r="S35" s="79">
        <f t="shared" si="4"/>
        <v>0</v>
      </c>
      <c r="U35" s="65">
        <f t="shared" si="5"/>
        <v>0</v>
      </c>
    </row>
    <row r="36" spans="1:21" x14ac:dyDescent="0.25">
      <c r="A36" s="1">
        <v>26</v>
      </c>
      <c r="B36" s="42" t="s">
        <v>302</v>
      </c>
      <c r="C36" s="43" t="s">
        <v>28</v>
      </c>
      <c r="D36" s="15">
        <v>116901.78</v>
      </c>
      <c r="E36" s="15">
        <v>4216.84</v>
      </c>
      <c r="F36" s="15">
        <v>3632.74</v>
      </c>
      <c r="G36" s="29">
        <f t="shared" si="0"/>
        <v>121118.62</v>
      </c>
      <c r="H36" s="70">
        <v>75</v>
      </c>
      <c r="I36" s="71">
        <v>1</v>
      </c>
      <c r="J36" s="68">
        <v>0</v>
      </c>
      <c r="K36" s="68">
        <v>0</v>
      </c>
      <c r="L36" s="68">
        <v>0</v>
      </c>
      <c r="M36" s="68">
        <f t="shared" si="6"/>
        <v>75</v>
      </c>
      <c r="N36" s="68">
        <f t="shared" si="7"/>
        <v>1</v>
      </c>
      <c r="O36" s="64">
        <f t="shared" si="1"/>
        <v>1614.9149333333332</v>
      </c>
      <c r="P36" s="64">
        <f t="shared" si="2"/>
        <v>3632.74</v>
      </c>
      <c r="Q36" s="29">
        <f t="shared" si="3"/>
        <v>0</v>
      </c>
      <c r="R36" s="29">
        <v>0</v>
      </c>
      <c r="S36" s="79">
        <f t="shared" si="4"/>
        <v>0</v>
      </c>
      <c r="U36" s="65">
        <f t="shared" si="5"/>
        <v>0</v>
      </c>
    </row>
    <row r="37" spans="1:21" x14ac:dyDescent="0.25">
      <c r="A37" s="1">
        <v>27</v>
      </c>
      <c r="B37" s="42" t="s">
        <v>303</v>
      </c>
      <c r="C37" s="43" t="s">
        <v>29</v>
      </c>
      <c r="D37" s="15">
        <v>106691.36</v>
      </c>
      <c r="E37" s="15">
        <v>3831.63</v>
      </c>
      <c r="F37" s="15">
        <v>7465.81</v>
      </c>
      <c r="G37" s="29">
        <f t="shared" si="0"/>
        <v>110522.99</v>
      </c>
      <c r="H37" s="70">
        <v>60</v>
      </c>
      <c r="I37" s="71">
        <v>19</v>
      </c>
      <c r="J37" s="68">
        <v>0</v>
      </c>
      <c r="K37" s="68">
        <v>0</v>
      </c>
      <c r="L37" s="68">
        <v>0</v>
      </c>
      <c r="M37" s="68">
        <f t="shared" si="6"/>
        <v>60</v>
      </c>
      <c r="N37" s="68">
        <f t="shared" si="7"/>
        <v>19</v>
      </c>
      <c r="O37" s="64">
        <f t="shared" si="1"/>
        <v>1842.0498333333335</v>
      </c>
      <c r="P37" s="64">
        <f t="shared" si="2"/>
        <v>392.93736842105267</v>
      </c>
      <c r="Q37" s="29">
        <f t="shared" si="3"/>
        <v>0</v>
      </c>
      <c r="R37" s="29">
        <v>0</v>
      </c>
      <c r="S37" s="79">
        <f t="shared" si="4"/>
        <v>0</v>
      </c>
      <c r="U37" s="65">
        <f t="shared" si="5"/>
        <v>0</v>
      </c>
    </row>
    <row r="38" spans="1:21" x14ac:dyDescent="0.25">
      <c r="A38" s="1">
        <v>28</v>
      </c>
      <c r="B38" s="42" t="s">
        <v>304</v>
      </c>
      <c r="C38" s="43" t="s">
        <v>30</v>
      </c>
      <c r="D38" s="15">
        <v>381494.26</v>
      </c>
      <c r="E38" s="15">
        <v>14298.79</v>
      </c>
      <c r="F38" s="15">
        <v>34548.6</v>
      </c>
      <c r="G38" s="29">
        <f t="shared" si="0"/>
        <v>395793.05</v>
      </c>
      <c r="H38" s="70">
        <v>203</v>
      </c>
      <c r="I38" s="71">
        <v>91</v>
      </c>
      <c r="J38" s="68">
        <v>18</v>
      </c>
      <c r="K38" s="68">
        <v>0</v>
      </c>
      <c r="L38" s="68">
        <v>0</v>
      </c>
      <c r="M38" s="68">
        <f t="shared" si="6"/>
        <v>221</v>
      </c>
      <c r="N38" s="68">
        <f t="shared" si="7"/>
        <v>91</v>
      </c>
      <c r="O38" s="64">
        <f t="shared" si="1"/>
        <v>1790.9187782805429</v>
      </c>
      <c r="P38" s="64">
        <f t="shared" si="2"/>
        <v>379.65494505494502</v>
      </c>
      <c r="Q38" s="29">
        <f t="shared" si="3"/>
        <v>32236.538009049771</v>
      </c>
      <c r="R38" s="29">
        <v>14515.12</v>
      </c>
      <c r="S38" s="79">
        <f t="shared" si="4"/>
        <v>17721.418009049768</v>
      </c>
      <c r="U38" s="65">
        <f t="shared" si="5"/>
        <v>18</v>
      </c>
    </row>
    <row r="39" spans="1:21" x14ac:dyDescent="0.25">
      <c r="A39" s="1">
        <v>29</v>
      </c>
      <c r="B39" s="42" t="s">
        <v>305</v>
      </c>
      <c r="C39" s="43" t="s">
        <v>31</v>
      </c>
      <c r="D39" s="15">
        <v>161385.97</v>
      </c>
      <c r="E39" s="15">
        <v>4872.62</v>
      </c>
      <c r="F39" s="15">
        <v>13663.49</v>
      </c>
      <c r="G39" s="29">
        <f t="shared" si="0"/>
        <v>166258.59</v>
      </c>
      <c r="H39" s="70">
        <v>78</v>
      </c>
      <c r="I39" s="71">
        <v>16</v>
      </c>
      <c r="J39" s="68">
        <v>0</v>
      </c>
      <c r="K39" s="68">
        <v>0</v>
      </c>
      <c r="L39" s="68">
        <v>0</v>
      </c>
      <c r="M39" s="68">
        <f t="shared" si="6"/>
        <v>78</v>
      </c>
      <c r="N39" s="68">
        <f t="shared" si="7"/>
        <v>16</v>
      </c>
      <c r="O39" s="64">
        <f t="shared" si="1"/>
        <v>2131.5203846153845</v>
      </c>
      <c r="P39" s="64">
        <f t="shared" si="2"/>
        <v>853.96812499999999</v>
      </c>
      <c r="Q39" s="29">
        <f t="shared" si="3"/>
        <v>0</v>
      </c>
      <c r="R39" s="29">
        <v>0</v>
      </c>
      <c r="S39" s="79">
        <f t="shared" si="4"/>
        <v>0</v>
      </c>
      <c r="U39" s="65">
        <f t="shared" si="5"/>
        <v>0</v>
      </c>
    </row>
    <row r="40" spans="1:21" x14ac:dyDescent="0.25">
      <c r="A40" s="1">
        <v>30</v>
      </c>
      <c r="B40" s="42" t="s">
        <v>306</v>
      </c>
      <c r="C40" s="43" t="s">
        <v>32</v>
      </c>
      <c r="D40" s="15">
        <v>429230.05</v>
      </c>
      <c r="E40" s="15">
        <v>17309.13</v>
      </c>
      <c r="F40" s="15">
        <v>23891.47</v>
      </c>
      <c r="G40" s="29">
        <f t="shared" si="0"/>
        <v>446539.18</v>
      </c>
      <c r="H40" s="70">
        <v>351</v>
      </c>
      <c r="I40" s="71">
        <v>23</v>
      </c>
      <c r="J40" s="68">
        <v>6</v>
      </c>
      <c r="K40" s="68">
        <v>0</v>
      </c>
      <c r="L40" s="68">
        <v>6</v>
      </c>
      <c r="M40" s="68">
        <f t="shared" si="6"/>
        <v>351</v>
      </c>
      <c r="N40" s="68">
        <f t="shared" si="7"/>
        <v>23</v>
      </c>
      <c r="O40" s="64">
        <f t="shared" si="1"/>
        <v>1272.1913960113959</v>
      </c>
      <c r="P40" s="64">
        <f t="shared" si="2"/>
        <v>1038.7595652173914</v>
      </c>
      <c r="Q40" s="29">
        <f t="shared" si="3"/>
        <v>7633.148376068375</v>
      </c>
      <c r="R40" s="29">
        <v>3831.53</v>
      </c>
      <c r="S40" s="79">
        <f t="shared" si="4"/>
        <v>3801.6183760683748</v>
      </c>
      <c r="U40" s="65">
        <f t="shared" si="5"/>
        <v>0</v>
      </c>
    </row>
    <row r="41" spans="1:21" x14ac:dyDescent="0.25">
      <c r="A41" s="1">
        <v>31</v>
      </c>
      <c r="B41" s="42" t="s">
        <v>307</v>
      </c>
      <c r="C41" s="43" t="s">
        <v>33</v>
      </c>
      <c r="D41" s="15">
        <v>180753</v>
      </c>
      <c r="E41" s="15">
        <v>6588.01</v>
      </c>
      <c r="F41" s="15">
        <v>9237.74</v>
      </c>
      <c r="G41" s="29">
        <f t="shared" si="0"/>
        <v>187341.01</v>
      </c>
      <c r="H41" s="70">
        <v>88</v>
      </c>
      <c r="I41" s="71">
        <v>13</v>
      </c>
      <c r="J41" s="68">
        <v>4</v>
      </c>
      <c r="K41" s="68">
        <v>2</v>
      </c>
      <c r="L41" s="68">
        <v>1</v>
      </c>
      <c r="M41" s="68">
        <f t="shared" si="6"/>
        <v>91</v>
      </c>
      <c r="N41" s="68">
        <f t="shared" si="7"/>
        <v>15</v>
      </c>
      <c r="O41" s="64">
        <f t="shared" si="1"/>
        <v>2058.6924175824179</v>
      </c>
      <c r="P41" s="64">
        <f t="shared" si="2"/>
        <v>615.84933333333333</v>
      </c>
      <c r="Q41" s="29">
        <f t="shared" si="3"/>
        <v>9466.4683369963386</v>
      </c>
      <c r="R41" s="29">
        <v>1275</v>
      </c>
      <c r="S41" s="79">
        <f t="shared" si="4"/>
        <v>8191.4683369963386</v>
      </c>
      <c r="U41" s="65">
        <f t="shared" si="5"/>
        <v>3</v>
      </c>
    </row>
    <row r="42" spans="1:21" x14ac:dyDescent="0.25">
      <c r="A42" s="1">
        <v>32</v>
      </c>
      <c r="B42" s="42" t="s">
        <v>308</v>
      </c>
      <c r="C42" s="43" t="s">
        <v>34</v>
      </c>
      <c r="D42" s="15">
        <v>342224.64000000001</v>
      </c>
      <c r="E42" s="15">
        <v>13444.85</v>
      </c>
      <c r="F42" s="15">
        <v>16410.84</v>
      </c>
      <c r="G42" s="29">
        <f t="shared" si="0"/>
        <v>355669.49</v>
      </c>
      <c r="H42" s="70">
        <v>268</v>
      </c>
      <c r="I42" s="71">
        <v>20</v>
      </c>
      <c r="J42" s="68">
        <v>0</v>
      </c>
      <c r="K42" s="68">
        <v>0</v>
      </c>
      <c r="L42" s="68">
        <v>0</v>
      </c>
      <c r="M42" s="68">
        <f t="shared" si="6"/>
        <v>268</v>
      </c>
      <c r="N42" s="68">
        <f t="shared" si="7"/>
        <v>20</v>
      </c>
      <c r="O42" s="64">
        <f t="shared" si="1"/>
        <v>1327.1249626865672</v>
      </c>
      <c r="P42" s="64">
        <f t="shared" si="2"/>
        <v>820.54200000000003</v>
      </c>
      <c r="Q42" s="29">
        <f t="shared" si="3"/>
        <v>0</v>
      </c>
      <c r="R42" s="29">
        <v>0</v>
      </c>
      <c r="S42" s="79">
        <f t="shared" si="4"/>
        <v>0</v>
      </c>
      <c r="U42" s="65">
        <f t="shared" si="5"/>
        <v>0</v>
      </c>
    </row>
    <row r="43" spans="1:21" x14ac:dyDescent="0.25">
      <c r="A43" s="1">
        <v>33</v>
      </c>
      <c r="B43" s="42" t="s">
        <v>309</v>
      </c>
      <c r="C43" s="43" t="s">
        <v>35</v>
      </c>
      <c r="D43" s="15">
        <v>120679.19</v>
      </c>
      <c r="E43" s="15">
        <v>3402.57</v>
      </c>
      <c r="F43" s="15">
        <v>6126</v>
      </c>
      <c r="G43" s="29">
        <f t="shared" si="0"/>
        <v>124081.76000000001</v>
      </c>
      <c r="H43" s="70">
        <v>52</v>
      </c>
      <c r="I43" s="71">
        <v>50</v>
      </c>
      <c r="J43" s="68">
        <v>0</v>
      </c>
      <c r="K43" s="68">
        <v>0</v>
      </c>
      <c r="L43" s="68">
        <v>0</v>
      </c>
      <c r="M43" s="68">
        <f t="shared" si="6"/>
        <v>52</v>
      </c>
      <c r="N43" s="68">
        <f t="shared" si="7"/>
        <v>50</v>
      </c>
      <c r="O43" s="64">
        <f t="shared" si="1"/>
        <v>2386.1876923076925</v>
      </c>
      <c r="P43" s="64">
        <f t="shared" si="2"/>
        <v>122.52</v>
      </c>
      <c r="Q43" s="29">
        <f t="shared" si="3"/>
        <v>0</v>
      </c>
      <c r="R43" s="29">
        <v>0</v>
      </c>
      <c r="S43" s="79">
        <f t="shared" si="4"/>
        <v>0</v>
      </c>
      <c r="U43" s="65">
        <f t="shared" si="5"/>
        <v>0</v>
      </c>
    </row>
    <row r="44" spans="1:21" x14ac:dyDescent="0.25">
      <c r="A44" s="1">
        <v>34</v>
      </c>
      <c r="B44" s="42" t="s">
        <v>310</v>
      </c>
      <c r="C44" s="43" t="s">
        <v>36</v>
      </c>
      <c r="D44" s="15">
        <v>318958.06</v>
      </c>
      <c r="E44" s="15">
        <v>10524.16</v>
      </c>
      <c r="F44" s="15">
        <v>38560.69</v>
      </c>
      <c r="G44" s="29">
        <f t="shared" si="0"/>
        <v>329482.21999999997</v>
      </c>
      <c r="H44" s="70">
        <v>109</v>
      </c>
      <c r="I44" s="71">
        <v>46</v>
      </c>
      <c r="J44" s="72">
        <v>0</v>
      </c>
      <c r="K44" s="72">
        <v>0</v>
      </c>
      <c r="L44" s="68">
        <v>0</v>
      </c>
      <c r="M44" s="68">
        <f t="shared" si="6"/>
        <v>109</v>
      </c>
      <c r="N44" s="68">
        <f t="shared" si="7"/>
        <v>46</v>
      </c>
      <c r="O44" s="64">
        <f t="shared" si="1"/>
        <v>3022.7726605504586</v>
      </c>
      <c r="P44" s="64">
        <f t="shared" si="2"/>
        <v>838.27586956521748</v>
      </c>
      <c r="Q44" s="29">
        <f t="shared" si="3"/>
        <v>0</v>
      </c>
      <c r="R44" s="29">
        <v>0</v>
      </c>
      <c r="S44" s="79">
        <f t="shared" si="4"/>
        <v>0</v>
      </c>
      <c r="U44" s="65">
        <f t="shared" si="5"/>
        <v>0</v>
      </c>
    </row>
    <row r="45" spans="1:21" x14ac:dyDescent="0.25">
      <c r="A45" s="1">
        <v>35</v>
      </c>
      <c r="B45" s="42">
        <v>1002000</v>
      </c>
      <c r="C45" s="43" t="s">
        <v>37</v>
      </c>
      <c r="D45" s="15">
        <v>517689.56</v>
      </c>
      <c r="E45" s="15">
        <v>18424.46</v>
      </c>
      <c r="F45" s="15">
        <v>31841.93</v>
      </c>
      <c r="G45" s="29">
        <f t="shared" si="0"/>
        <v>536114.02</v>
      </c>
      <c r="H45" s="70">
        <v>288</v>
      </c>
      <c r="I45" s="71">
        <v>66</v>
      </c>
      <c r="J45" s="72">
        <v>1</v>
      </c>
      <c r="K45" s="72">
        <v>0</v>
      </c>
      <c r="L45" s="72">
        <v>1</v>
      </c>
      <c r="M45" s="68">
        <f t="shared" si="6"/>
        <v>288</v>
      </c>
      <c r="N45" s="68">
        <f t="shared" si="7"/>
        <v>66</v>
      </c>
      <c r="O45" s="64">
        <f t="shared" si="1"/>
        <v>1861.5070138888889</v>
      </c>
      <c r="P45" s="64">
        <f t="shared" si="2"/>
        <v>482.45348484848483</v>
      </c>
      <c r="Q45" s="29">
        <f t="shared" si="3"/>
        <v>1861.5070138888889</v>
      </c>
      <c r="R45" s="29">
        <v>0</v>
      </c>
      <c r="S45" s="79">
        <f t="shared" si="4"/>
        <v>1861.5070138888889</v>
      </c>
      <c r="U45" s="65">
        <f t="shared" si="5"/>
        <v>0</v>
      </c>
    </row>
    <row r="46" spans="1:21" x14ac:dyDescent="0.25">
      <c r="A46" s="1">
        <v>36</v>
      </c>
      <c r="B46" s="42">
        <v>1003000</v>
      </c>
      <c r="C46" s="43" t="s">
        <v>38</v>
      </c>
      <c r="D46" s="15">
        <v>181796.04</v>
      </c>
      <c r="E46" s="15">
        <v>5528.96</v>
      </c>
      <c r="F46" s="15">
        <v>8236.51</v>
      </c>
      <c r="G46" s="29">
        <f t="shared" si="0"/>
        <v>187325</v>
      </c>
      <c r="H46" s="70">
        <v>98</v>
      </c>
      <c r="I46" s="71">
        <v>30</v>
      </c>
      <c r="J46" s="72">
        <v>2</v>
      </c>
      <c r="K46" s="72">
        <v>0</v>
      </c>
      <c r="L46" s="72">
        <v>0</v>
      </c>
      <c r="M46" s="68">
        <f t="shared" si="6"/>
        <v>100</v>
      </c>
      <c r="N46" s="68">
        <f t="shared" si="7"/>
        <v>30</v>
      </c>
      <c r="O46" s="64">
        <f t="shared" si="1"/>
        <v>1873.25</v>
      </c>
      <c r="P46" s="64">
        <f t="shared" si="2"/>
        <v>274.55033333333336</v>
      </c>
      <c r="Q46" s="29">
        <f t="shared" si="3"/>
        <v>3746.5</v>
      </c>
      <c r="R46" s="29">
        <v>304.5</v>
      </c>
      <c r="S46" s="79">
        <f t="shared" si="4"/>
        <v>3442</v>
      </c>
      <c r="U46" s="65">
        <f t="shared" si="5"/>
        <v>2</v>
      </c>
    </row>
    <row r="47" spans="1:21" x14ac:dyDescent="0.25">
      <c r="A47" s="1">
        <v>37</v>
      </c>
      <c r="B47" s="30">
        <v>1101000</v>
      </c>
      <c r="C47" s="43" t="s">
        <v>39</v>
      </c>
      <c r="D47" s="15">
        <v>276141.65000000002</v>
      </c>
      <c r="E47" s="15">
        <v>7842.73</v>
      </c>
      <c r="F47" s="15">
        <v>29327.11</v>
      </c>
      <c r="G47" s="29">
        <f t="shared" si="0"/>
        <v>283984.38</v>
      </c>
      <c r="H47" s="70">
        <v>115</v>
      </c>
      <c r="I47" s="71">
        <v>33</v>
      </c>
      <c r="J47" s="72">
        <v>0</v>
      </c>
      <c r="K47" s="72">
        <v>0</v>
      </c>
      <c r="L47" s="72">
        <v>0</v>
      </c>
      <c r="M47" s="68">
        <f t="shared" si="6"/>
        <v>115</v>
      </c>
      <c r="N47" s="68">
        <f t="shared" si="7"/>
        <v>33</v>
      </c>
      <c r="O47" s="64">
        <f t="shared" si="1"/>
        <v>2469.429391304348</v>
      </c>
      <c r="P47" s="64">
        <f t="shared" si="2"/>
        <v>888.70030303030308</v>
      </c>
      <c r="Q47" s="29">
        <f t="shared" si="3"/>
        <v>0</v>
      </c>
      <c r="R47" s="29">
        <v>0</v>
      </c>
      <c r="S47" s="79">
        <f t="shared" si="4"/>
        <v>0</v>
      </c>
      <c r="U47" s="65">
        <f t="shared" si="5"/>
        <v>0</v>
      </c>
    </row>
    <row r="48" spans="1:21" x14ac:dyDescent="0.25">
      <c r="A48" s="1">
        <v>38</v>
      </c>
      <c r="B48" s="30">
        <v>1104000</v>
      </c>
      <c r="C48" s="43" t="s">
        <v>40</v>
      </c>
      <c r="D48" s="15">
        <v>206720.05</v>
      </c>
      <c r="E48" s="15">
        <v>7338.44</v>
      </c>
      <c r="F48" s="15">
        <v>13066.13</v>
      </c>
      <c r="G48" s="29">
        <f t="shared" si="0"/>
        <v>214058.49</v>
      </c>
      <c r="H48" s="70">
        <v>157</v>
      </c>
      <c r="I48" s="71">
        <v>28</v>
      </c>
      <c r="J48" s="72">
        <v>2</v>
      </c>
      <c r="K48" s="72">
        <v>0</v>
      </c>
      <c r="L48" s="72">
        <v>2</v>
      </c>
      <c r="M48" s="68">
        <f t="shared" si="6"/>
        <v>157</v>
      </c>
      <c r="N48" s="68">
        <f t="shared" si="7"/>
        <v>28</v>
      </c>
      <c r="O48" s="64">
        <f t="shared" si="1"/>
        <v>1363.4298726114648</v>
      </c>
      <c r="P48" s="64">
        <f t="shared" si="2"/>
        <v>466.64749999999998</v>
      </c>
      <c r="Q48" s="29">
        <f t="shared" si="3"/>
        <v>2726.8597452229296</v>
      </c>
      <c r="R48" s="29">
        <v>0</v>
      </c>
      <c r="S48" s="79">
        <f t="shared" si="4"/>
        <v>2726.8597452229296</v>
      </c>
      <c r="U48" s="65">
        <f t="shared" si="5"/>
        <v>0</v>
      </c>
    </row>
    <row r="49" spans="1:21" x14ac:dyDescent="0.25">
      <c r="A49" s="1">
        <v>39</v>
      </c>
      <c r="B49" s="30">
        <v>1106000</v>
      </c>
      <c r="C49" s="43" t="s">
        <v>41</v>
      </c>
      <c r="D49" s="15">
        <v>179831.71</v>
      </c>
      <c r="E49" s="15">
        <v>5631.78</v>
      </c>
      <c r="F49" s="15">
        <v>7138.2</v>
      </c>
      <c r="G49" s="29">
        <f t="shared" si="0"/>
        <v>185463.49</v>
      </c>
      <c r="H49" s="70">
        <v>95</v>
      </c>
      <c r="I49" s="71">
        <v>21</v>
      </c>
      <c r="J49" s="72">
        <v>1</v>
      </c>
      <c r="K49" s="72">
        <v>0</v>
      </c>
      <c r="L49" s="72">
        <v>3</v>
      </c>
      <c r="M49" s="68">
        <v>95</v>
      </c>
      <c r="N49" s="68">
        <f t="shared" si="7"/>
        <v>21</v>
      </c>
      <c r="O49" s="64">
        <f t="shared" si="1"/>
        <v>1952.2472631578946</v>
      </c>
      <c r="P49" s="64">
        <f t="shared" si="2"/>
        <v>339.91428571428571</v>
      </c>
      <c r="Q49" s="29">
        <f t="shared" si="3"/>
        <v>1952.2472631578946</v>
      </c>
      <c r="R49" s="29">
        <v>0</v>
      </c>
      <c r="S49" s="79">
        <f t="shared" si="4"/>
        <v>1952.2472631578946</v>
      </c>
      <c r="U49" s="65">
        <f t="shared" si="5"/>
        <v>-2</v>
      </c>
    </row>
    <row r="50" spans="1:21" x14ac:dyDescent="0.25">
      <c r="A50" s="1">
        <v>40</v>
      </c>
      <c r="B50" s="30">
        <v>1201000</v>
      </c>
      <c r="C50" s="43" t="s">
        <v>42</v>
      </c>
      <c r="D50" s="15">
        <v>113922.99</v>
      </c>
      <c r="E50" s="15">
        <v>3475.27</v>
      </c>
      <c r="F50" s="15">
        <v>6731.99</v>
      </c>
      <c r="G50" s="29">
        <f t="shared" si="0"/>
        <v>117398.26000000001</v>
      </c>
      <c r="H50" s="70">
        <v>79</v>
      </c>
      <c r="I50" s="71">
        <v>28</v>
      </c>
      <c r="J50" s="72">
        <v>0</v>
      </c>
      <c r="K50" s="72">
        <v>0</v>
      </c>
      <c r="L50" s="72">
        <v>0</v>
      </c>
      <c r="M50" s="68">
        <f t="shared" si="6"/>
        <v>79</v>
      </c>
      <c r="N50" s="68">
        <f t="shared" si="7"/>
        <v>28</v>
      </c>
      <c r="O50" s="64">
        <f t="shared" si="1"/>
        <v>1486.053924050633</v>
      </c>
      <c r="P50" s="64">
        <f t="shared" si="2"/>
        <v>240.42821428571429</v>
      </c>
      <c r="Q50" s="29">
        <f t="shared" si="3"/>
        <v>0</v>
      </c>
      <c r="R50" s="29">
        <v>0</v>
      </c>
      <c r="S50" s="79">
        <f t="shared" si="4"/>
        <v>0</v>
      </c>
      <c r="U50" s="65">
        <f t="shared" si="5"/>
        <v>0</v>
      </c>
    </row>
    <row r="51" spans="1:21" x14ac:dyDescent="0.25">
      <c r="A51" s="1">
        <v>41</v>
      </c>
      <c r="B51" s="30">
        <v>1202000</v>
      </c>
      <c r="C51" s="43" t="s">
        <v>43</v>
      </c>
      <c r="D51" s="15">
        <v>390839.95</v>
      </c>
      <c r="E51" s="15">
        <v>14832.260000000009</v>
      </c>
      <c r="F51" s="15">
        <v>17613.810000000001</v>
      </c>
      <c r="G51" s="29">
        <f t="shared" si="0"/>
        <v>405672.21</v>
      </c>
      <c r="H51" s="70">
        <v>221</v>
      </c>
      <c r="I51" s="71">
        <v>50</v>
      </c>
      <c r="J51" s="72">
        <v>0</v>
      </c>
      <c r="K51" s="72">
        <v>0</v>
      </c>
      <c r="L51" s="72">
        <v>0</v>
      </c>
      <c r="M51" s="68">
        <f t="shared" si="6"/>
        <v>221</v>
      </c>
      <c r="N51" s="68">
        <f t="shared" si="7"/>
        <v>50</v>
      </c>
      <c r="O51" s="64">
        <f t="shared" si="1"/>
        <v>1835.620859728507</v>
      </c>
      <c r="P51" s="64">
        <f t="shared" si="2"/>
        <v>352.27620000000002</v>
      </c>
      <c r="Q51" s="29">
        <f t="shared" si="3"/>
        <v>0</v>
      </c>
      <c r="R51" s="29">
        <v>0</v>
      </c>
      <c r="S51" s="79">
        <f t="shared" si="4"/>
        <v>0</v>
      </c>
      <c r="U51" s="65">
        <f t="shared" si="5"/>
        <v>0</v>
      </c>
    </row>
    <row r="52" spans="1:21" x14ac:dyDescent="0.25">
      <c r="A52" s="1">
        <v>42</v>
      </c>
      <c r="B52" s="30">
        <v>1203000</v>
      </c>
      <c r="C52" s="43" t="s">
        <v>44</v>
      </c>
      <c r="D52" s="15">
        <v>193712.09</v>
      </c>
      <c r="E52" s="15">
        <v>7906.6900000000023</v>
      </c>
      <c r="F52" s="15">
        <v>8171.14</v>
      </c>
      <c r="G52" s="29">
        <f t="shared" si="0"/>
        <v>201618.78</v>
      </c>
      <c r="H52" s="70">
        <v>142</v>
      </c>
      <c r="I52" s="71">
        <v>11</v>
      </c>
      <c r="J52" s="72">
        <v>0</v>
      </c>
      <c r="K52" s="72">
        <v>0</v>
      </c>
      <c r="L52" s="72">
        <v>0</v>
      </c>
      <c r="M52" s="68">
        <f t="shared" si="6"/>
        <v>142</v>
      </c>
      <c r="N52" s="68">
        <f t="shared" si="7"/>
        <v>11</v>
      </c>
      <c r="O52" s="64">
        <f t="shared" si="1"/>
        <v>1419.8505633802818</v>
      </c>
      <c r="P52" s="64">
        <f t="shared" si="2"/>
        <v>742.83090909090913</v>
      </c>
      <c r="Q52" s="29">
        <f t="shared" si="3"/>
        <v>0</v>
      </c>
      <c r="R52" s="29">
        <v>0</v>
      </c>
      <c r="S52" s="79">
        <f t="shared" si="4"/>
        <v>0</v>
      </c>
      <c r="U52" s="65">
        <f t="shared" si="5"/>
        <v>0</v>
      </c>
    </row>
    <row r="53" spans="1:21" x14ac:dyDescent="0.25">
      <c r="A53" s="1">
        <v>43</v>
      </c>
      <c r="B53" s="30">
        <v>1204000</v>
      </c>
      <c r="C53" s="43" t="s">
        <v>45</v>
      </c>
      <c r="D53" s="15">
        <v>121514.98</v>
      </c>
      <c r="E53" s="15">
        <v>4753.9199999999983</v>
      </c>
      <c r="F53" s="15">
        <v>2731.58</v>
      </c>
      <c r="G53" s="29">
        <f t="shared" si="0"/>
        <v>126268.9</v>
      </c>
      <c r="H53" s="70">
        <v>104</v>
      </c>
      <c r="I53" s="71">
        <v>15</v>
      </c>
      <c r="J53" s="72">
        <v>0</v>
      </c>
      <c r="K53" s="72">
        <v>0</v>
      </c>
      <c r="L53" s="72">
        <v>0</v>
      </c>
      <c r="M53" s="68">
        <f t="shared" si="6"/>
        <v>104</v>
      </c>
      <c r="N53" s="68">
        <f t="shared" si="7"/>
        <v>15</v>
      </c>
      <c r="O53" s="64">
        <f t="shared" si="1"/>
        <v>1214.1240384615385</v>
      </c>
      <c r="P53" s="64">
        <f t="shared" si="2"/>
        <v>182.10533333333333</v>
      </c>
      <c r="Q53" s="29">
        <f t="shared" si="3"/>
        <v>0</v>
      </c>
      <c r="R53" s="29">
        <v>0</v>
      </c>
      <c r="S53" s="79">
        <f t="shared" si="4"/>
        <v>0</v>
      </c>
      <c r="U53" s="65">
        <f t="shared" si="5"/>
        <v>0</v>
      </c>
    </row>
    <row r="54" spans="1:21" x14ac:dyDescent="0.25">
      <c r="A54" s="1">
        <v>44</v>
      </c>
      <c r="B54" s="30">
        <v>1304000</v>
      </c>
      <c r="C54" s="43" t="s">
        <v>46</v>
      </c>
      <c r="D54" s="15">
        <v>125929.9</v>
      </c>
      <c r="E54" s="15">
        <v>5250.8800000000047</v>
      </c>
      <c r="F54" s="15">
        <v>5247.23</v>
      </c>
      <c r="G54" s="29">
        <f t="shared" si="0"/>
        <v>131180.78</v>
      </c>
      <c r="H54" s="70">
        <v>76</v>
      </c>
      <c r="I54" s="71">
        <v>9</v>
      </c>
      <c r="J54" s="72">
        <v>0</v>
      </c>
      <c r="K54" s="72">
        <v>0</v>
      </c>
      <c r="L54" s="72">
        <v>1</v>
      </c>
      <c r="M54" s="68">
        <v>76</v>
      </c>
      <c r="N54" s="68">
        <f t="shared" si="7"/>
        <v>9</v>
      </c>
      <c r="O54" s="64">
        <f t="shared" si="1"/>
        <v>1726.0628947368421</v>
      </c>
      <c r="P54" s="64">
        <f t="shared" si="2"/>
        <v>583.02555555555546</v>
      </c>
      <c r="Q54" s="29">
        <f t="shared" si="3"/>
        <v>0</v>
      </c>
      <c r="R54" s="29">
        <v>0</v>
      </c>
      <c r="S54" s="79">
        <f t="shared" si="4"/>
        <v>0</v>
      </c>
      <c r="U54" s="65">
        <f t="shared" si="5"/>
        <v>-1</v>
      </c>
    </row>
    <row r="55" spans="1:21" x14ac:dyDescent="0.25">
      <c r="A55" s="1">
        <v>45</v>
      </c>
      <c r="B55" s="30">
        <v>1305000</v>
      </c>
      <c r="C55" s="43" t="s">
        <v>47</v>
      </c>
      <c r="D55" s="15">
        <v>211104.78</v>
      </c>
      <c r="E55" s="15">
        <v>6554.3600000000151</v>
      </c>
      <c r="F55" s="15">
        <v>17291.11</v>
      </c>
      <c r="G55" s="29">
        <f t="shared" si="0"/>
        <v>217659.14</v>
      </c>
      <c r="H55" s="70">
        <v>120</v>
      </c>
      <c r="I55" s="71">
        <v>24</v>
      </c>
      <c r="J55" s="72">
        <v>0</v>
      </c>
      <c r="K55" s="72">
        <v>0</v>
      </c>
      <c r="L55" s="72">
        <v>0</v>
      </c>
      <c r="M55" s="68">
        <f t="shared" si="6"/>
        <v>120</v>
      </c>
      <c r="N55" s="68">
        <f t="shared" si="7"/>
        <v>24</v>
      </c>
      <c r="O55" s="64">
        <f t="shared" si="1"/>
        <v>1813.8261666666667</v>
      </c>
      <c r="P55" s="64">
        <f t="shared" si="2"/>
        <v>720.46291666666673</v>
      </c>
      <c r="Q55" s="29">
        <f t="shared" si="3"/>
        <v>0</v>
      </c>
      <c r="R55" s="29">
        <v>0</v>
      </c>
      <c r="S55" s="79">
        <f t="shared" si="4"/>
        <v>0</v>
      </c>
      <c r="U55" s="65">
        <f t="shared" si="5"/>
        <v>0</v>
      </c>
    </row>
    <row r="56" spans="1:21" x14ac:dyDescent="0.25">
      <c r="A56" s="1">
        <v>46</v>
      </c>
      <c r="B56" s="30">
        <v>1402000</v>
      </c>
      <c r="C56" s="43" t="s">
        <v>48</v>
      </c>
      <c r="D56" s="15">
        <v>761287.11</v>
      </c>
      <c r="E56" s="15">
        <v>28714.810000000056</v>
      </c>
      <c r="F56" s="15">
        <v>62937.58</v>
      </c>
      <c r="G56" s="29">
        <f t="shared" si="0"/>
        <v>790001.92</v>
      </c>
      <c r="H56" s="70">
        <v>335</v>
      </c>
      <c r="I56" s="71">
        <v>57</v>
      </c>
      <c r="J56" s="72">
        <v>7</v>
      </c>
      <c r="K56" s="72">
        <v>0</v>
      </c>
      <c r="L56" s="72">
        <v>0</v>
      </c>
      <c r="M56" s="68">
        <f t="shared" si="6"/>
        <v>342</v>
      </c>
      <c r="N56" s="68">
        <f t="shared" si="7"/>
        <v>57</v>
      </c>
      <c r="O56" s="64">
        <f t="shared" si="1"/>
        <v>2309.9471345029242</v>
      </c>
      <c r="P56" s="64">
        <f t="shared" si="2"/>
        <v>1104.1680701754385</v>
      </c>
      <c r="Q56" s="29">
        <f t="shared" si="3"/>
        <v>16169.62994152047</v>
      </c>
      <c r="R56" s="29">
        <v>0</v>
      </c>
      <c r="S56" s="79">
        <f t="shared" si="4"/>
        <v>16169.62994152047</v>
      </c>
      <c r="U56" s="65">
        <f t="shared" si="5"/>
        <v>7</v>
      </c>
    </row>
    <row r="57" spans="1:21" x14ac:dyDescent="0.25">
      <c r="A57" s="1">
        <v>47</v>
      </c>
      <c r="B57" s="30">
        <v>1408000</v>
      </c>
      <c r="C57" s="43" t="s">
        <v>49</v>
      </c>
      <c r="D57" s="15">
        <v>294135.93</v>
      </c>
      <c r="E57" s="15">
        <v>11452.429999999993</v>
      </c>
      <c r="F57" s="15">
        <v>24095.14</v>
      </c>
      <c r="G57" s="29">
        <f t="shared" si="0"/>
        <v>305588.36</v>
      </c>
      <c r="H57" s="70">
        <v>129</v>
      </c>
      <c r="I57" s="71">
        <v>11</v>
      </c>
      <c r="J57" s="72">
        <v>1</v>
      </c>
      <c r="K57" s="72">
        <v>0</v>
      </c>
      <c r="L57" s="72">
        <v>1</v>
      </c>
      <c r="M57" s="68">
        <f t="shared" si="6"/>
        <v>129</v>
      </c>
      <c r="N57" s="68">
        <f t="shared" si="7"/>
        <v>11</v>
      </c>
      <c r="O57" s="64">
        <f t="shared" si="1"/>
        <v>2368.9020155038756</v>
      </c>
      <c r="P57" s="64">
        <f t="shared" si="2"/>
        <v>2190.4672727272728</v>
      </c>
      <c r="Q57" s="29">
        <f t="shared" si="3"/>
        <v>2368.9020155038756</v>
      </c>
      <c r="R57" s="29">
        <v>0</v>
      </c>
      <c r="S57" s="79">
        <f t="shared" si="4"/>
        <v>2368.9020155038756</v>
      </c>
      <c r="U57" s="65">
        <f t="shared" si="5"/>
        <v>0</v>
      </c>
    </row>
    <row r="58" spans="1:21" x14ac:dyDescent="0.25">
      <c r="A58" s="1">
        <v>48</v>
      </c>
      <c r="B58" s="30">
        <v>1503000</v>
      </c>
      <c r="C58" s="43" t="s">
        <v>50</v>
      </c>
      <c r="D58" s="15">
        <v>114321.02</v>
      </c>
      <c r="E58" s="15">
        <v>4338.3099999999977</v>
      </c>
      <c r="F58" s="15">
        <v>3114.87</v>
      </c>
      <c r="G58" s="29">
        <f t="shared" si="0"/>
        <v>118659.33</v>
      </c>
      <c r="H58" s="70">
        <v>82</v>
      </c>
      <c r="I58" s="71">
        <v>13</v>
      </c>
      <c r="J58" s="72">
        <v>0</v>
      </c>
      <c r="K58" s="72">
        <v>0</v>
      </c>
      <c r="L58" s="72">
        <v>0</v>
      </c>
      <c r="M58" s="68">
        <f t="shared" si="6"/>
        <v>82</v>
      </c>
      <c r="N58" s="68">
        <f t="shared" si="7"/>
        <v>13</v>
      </c>
      <c r="O58" s="64">
        <f t="shared" si="1"/>
        <v>1447.0650000000001</v>
      </c>
      <c r="P58" s="64">
        <f t="shared" si="2"/>
        <v>239.60538461538459</v>
      </c>
      <c r="Q58" s="29">
        <f t="shared" si="3"/>
        <v>0</v>
      </c>
      <c r="R58" s="29">
        <v>0</v>
      </c>
      <c r="S58" s="79">
        <f t="shared" si="4"/>
        <v>0</v>
      </c>
      <c r="U58" s="65">
        <f t="shared" si="5"/>
        <v>0</v>
      </c>
    </row>
    <row r="59" spans="1:21" x14ac:dyDescent="0.25">
      <c r="A59" s="1">
        <v>49</v>
      </c>
      <c r="B59" s="30">
        <v>1505000</v>
      </c>
      <c r="C59" s="43" t="s">
        <v>51</v>
      </c>
      <c r="D59" s="15">
        <v>114939.28</v>
      </c>
      <c r="E59" s="15">
        <v>4164.1999999999971</v>
      </c>
      <c r="F59" s="15">
        <v>4180.8100000000004</v>
      </c>
      <c r="G59" s="29">
        <f t="shared" si="0"/>
        <v>119103.48</v>
      </c>
      <c r="H59" s="70">
        <v>75</v>
      </c>
      <c r="I59" s="71">
        <v>10</v>
      </c>
      <c r="J59" s="72">
        <v>0</v>
      </c>
      <c r="K59" s="72">
        <v>0</v>
      </c>
      <c r="L59" s="72">
        <v>0</v>
      </c>
      <c r="M59" s="68">
        <f t="shared" si="6"/>
        <v>75</v>
      </c>
      <c r="N59" s="68">
        <f t="shared" si="7"/>
        <v>10</v>
      </c>
      <c r="O59" s="64">
        <f t="shared" si="1"/>
        <v>1588.0463999999999</v>
      </c>
      <c r="P59" s="64">
        <f t="shared" si="2"/>
        <v>418.08100000000002</v>
      </c>
      <c r="Q59" s="29">
        <f t="shared" si="3"/>
        <v>0</v>
      </c>
      <c r="R59" s="29">
        <v>0</v>
      </c>
      <c r="S59" s="79">
        <f t="shared" si="4"/>
        <v>0</v>
      </c>
      <c r="U59" s="65">
        <f t="shared" si="5"/>
        <v>0</v>
      </c>
    </row>
    <row r="60" spans="1:21" x14ac:dyDescent="0.25">
      <c r="A60" s="1">
        <v>50</v>
      </c>
      <c r="B60" s="30">
        <v>1507000</v>
      </c>
      <c r="C60" s="43" t="s">
        <v>52</v>
      </c>
      <c r="D60" s="15">
        <v>670691.44999999995</v>
      </c>
      <c r="E60" s="15">
        <v>24001.270000000019</v>
      </c>
      <c r="F60" s="15">
        <v>39527.160000000003</v>
      </c>
      <c r="G60" s="29">
        <f t="shared" si="0"/>
        <v>694692.72</v>
      </c>
      <c r="H60" s="70">
        <v>392</v>
      </c>
      <c r="I60" s="71">
        <v>55</v>
      </c>
      <c r="J60" s="72">
        <v>14</v>
      </c>
      <c r="K60" s="72">
        <v>0</v>
      </c>
      <c r="L60" s="72">
        <v>12</v>
      </c>
      <c r="M60" s="68">
        <f t="shared" si="6"/>
        <v>394</v>
      </c>
      <c r="N60" s="68">
        <f t="shared" si="7"/>
        <v>55</v>
      </c>
      <c r="O60" s="64">
        <f t="shared" si="1"/>
        <v>1763.1794923857867</v>
      </c>
      <c r="P60" s="64">
        <f t="shared" si="2"/>
        <v>718.67563636363639</v>
      </c>
      <c r="Q60" s="29">
        <f t="shared" si="3"/>
        <v>24684.512893401014</v>
      </c>
      <c r="R60" s="29">
        <v>36470.36</v>
      </c>
      <c r="S60" s="79">
        <v>0</v>
      </c>
      <c r="U60" s="65">
        <f t="shared" si="5"/>
        <v>2</v>
      </c>
    </row>
    <row r="61" spans="1:21" x14ac:dyDescent="0.25">
      <c r="A61" s="1">
        <v>51</v>
      </c>
      <c r="B61" s="30">
        <v>1601000</v>
      </c>
      <c r="C61" s="43" t="s">
        <v>53</v>
      </c>
      <c r="D61" s="15">
        <v>138504.81</v>
      </c>
      <c r="E61" s="15">
        <v>5155.2099999999919</v>
      </c>
      <c r="F61" s="15">
        <v>8066.79</v>
      </c>
      <c r="G61" s="29">
        <f t="shared" si="0"/>
        <v>143660.01999999999</v>
      </c>
      <c r="H61" s="70">
        <v>131</v>
      </c>
      <c r="I61" s="71">
        <v>6</v>
      </c>
      <c r="J61" s="72">
        <v>4</v>
      </c>
      <c r="K61" s="72">
        <v>0</v>
      </c>
      <c r="L61" s="72">
        <v>0</v>
      </c>
      <c r="M61" s="68">
        <f t="shared" si="6"/>
        <v>135</v>
      </c>
      <c r="N61" s="68">
        <f t="shared" si="7"/>
        <v>6</v>
      </c>
      <c r="O61" s="64">
        <f t="shared" si="1"/>
        <v>1064.1482962962962</v>
      </c>
      <c r="P61" s="64">
        <f t="shared" si="2"/>
        <v>1344.4649999999999</v>
      </c>
      <c r="Q61" s="29">
        <f t="shared" si="3"/>
        <v>4256.5931851851847</v>
      </c>
      <c r="R61" s="29">
        <v>0</v>
      </c>
      <c r="S61" s="79">
        <f t="shared" si="4"/>
        <v>4256.5931851851847</v>
      </c>
      <c r="U61" s="65">
        <f t="shared" si="5"/>
        <v>4</v>
      </c>
    </row>
    <row r="62" spans="1:21" x14ac:dyDescent="0.25">
      <c r="A62" s="1">
        <v>52</v>
      </c>
      <c r="B62" s="30">
        <v>1602000</v>
      </c>
      <c r="C62" s="43" t="s">
        <v>54</v>
      </c>
      <c r="D62" s="15">
        <v>450311.86</v>
      </c>
      <c r="E62" s="15">
        <v>17206.25</v>
      </c>
      <c r="F62" s="15">
        <v>15255.76</v>
      </c>
      <c r="G62" s="29">
        <f t="shared" si="0"/>
        <v>467518.11</v>
      </c>
      <c r="H62" s="70">
        <v>315</v>
      </c>
      <c r="I62" s="71">
        <v>32</v>
      </c>
      <c r="J62" s="72">
        <v>2</v>
      </c>
      <c r="K62" s="72">
        <v>2</v>
      </c>
      <c r="L62" s="72">
        <v>1</v>
      </c>
      <c r="M62" s="68">
        <f t="shared" si="6"/>
        <v>316</v>
      </c>
      <c r="N62" s="68">
        <f t="shared" si="7"/>
        <v>34</v>
      </c>
      <c r="O62" s="64">
        <f t="shared" si="1"/>
        <v>1479.4876898734176</v>
      </c>
      <c r="P62" s="64">
        <f t="shared" si="2"/>
        <v>448.69882352941175</v>
      </c>
      <c r="Q62" s="29">
        <f t="shared" si="3"/>
        <v>3856.3730268056588</v>
      </c>
      <c r="R62" s="29">
        <v>0</v>
      </c>
      <c r="S62" s="79">
        <f t="shared" si="4"/>
        <v>3856.3730268056588</v>
      </c>
      <c r="U62" s="65">
        <f t="shared" si="5"/>
        <v>1</v>
      </c>
    </row>
    <row r="63" spans="1:21" x14ac:dyDescent="0.25">
      <c r="A63" s="1">
        <v>53</v>
      </c>
      <c r="B63" s="30">
        <v>1603000</v>
      </c>
      <c r="C63" s="43" t="s">
        <v>55</v>
      </c>
      <c r="D63" s="15">
        <v>598174.19999999995</v>
      </c>
      <c r="E63" s="15">
        <v>26813.920000000042</v>
      </c>
      <c r="F63" s="15">
        <v>17901.23</v>
      </c>
      <c r="G63" s="29">
        <f t="shared" si="0"/>
        <v>624988.12</v>
      </c>
      <c r="H63" s="70">
        <v>548</v>
      </c>
      <c r="I63" s="71">
        <v>49</v>
      </c>
      <c r="J63" s="72">
        <v>15</v>
      </c>
      <c r="K63" s="72">
        <v>0</v>
      </c>
      <c r="L63" s="72">
        <v>1</v>
      </c>
      <c r="M63" s="68">
        <f t="shared" si="6"/>
        <v>562</v>
      </c>
      <c r="N63" s="68">
        <f t="shared" si="7"/>
        <v>49</v>
      </c>
      <c r="O63" s="64">
        <f t="shared" si="1"/>
        <v>1112.0785053380782</v>
      </c>
      <c r="P63" s="64">
        <f t="shared" si="2"/>
        <v>365.33122448979589</v>
      </c>
      <c r="Q63" s="29">
        <f t="shared" si="3"/>
        <v>16681.177580071173</v>
      </c>
      <c r="R63" s="29">
        <v>0</v>
      </c>
      <c r="S63" s="79">
        <f t="shared" si="4"/>
        <v>16681.177580071173</v>
      </c>
      <c r="U63" s="65">
        <f t="shared" si="5"/>
        <v>14</v>
      </c>
    </row>
    <row r="64" spans="1:21" x14ac:dyDescent="0.25">
      <c r="A64" s="1">
        <v>54</v>
      </c>
      <c r="B64" s="30">
        <v>1605000</v>
      </c>
      <c r="C64" s="43" t="s">
        <v>56</v>
      </c>
      <c r="D64" s="15">
        <v>203416.95999999999</v>
      </c>
      <c r="E64" s="15">
        <v>6562.8000000000175</v>
      </c>
      <c r="F64" s="15">
        <v>12713.94</v>
      </c>
      <c r="G64" s="29">
        <f t="shared" si="0"/>
        <v>209979.76</v>
      </c>
      <c r="H64" s="70">
        <v>119</v>
      </c>
      <c r="I64" s="71">
        <v>11</v>
      </c>
      <c r="J64" s="72">
        <v>0</v>
      </c>
      <c r="K64" s="72">
        <v>0</v>
      </c>
      <c r="L64" s="72">
        <v>0</v>
      </c>
      <c r="M64" s="68">
        <f t="shared" si="6"/>
        <v>119</v>
      </c>
      <c r="N64" s="68">
        <f t="shared" si="7"/>
        <v>11</v>
      </c>
      <c r="O64" s="64">
        <f t="shared" si="1"/>
        <v>1764.5357983193278</v>
      </c>
      <c r="P64" s="64">
        <f t="shared" si="2"/>
        <v>1155.8127272727272</v>
      </c>
      <c r="Q64" s="29">
        <f t="shared" si="3"/>
        <v>0</v>
      </c>
      <c r="R64" s="29">
        <v>0</v>
      </c>
      <c r="S64" s="79">
        <f t="shared" si="4"/>
        <v>0</v>
      </c>
      <c r="U64" s="65">
        <f t="shared" si="5"/>
        <v>0</v>
      </c>
    </row>
    <row r="65" spans="1:21" x14ac:dyDescent="0.25">
      <c r="A65" s="1">
        <v>55</v>
      </c>
      <c r="B65" s="30">
        <v>1608000</v>
      </c>
      <c r="C65" s="43" t="s">
        <v>57</v>
      </c>
      <c r="D65" s="15">
        <v>1689945.18</v>
      </c>
      <c r="E65" s="15">
        <v>72318.600000000093</v>
      </c>
      <c r="F65" s="15">
        <v>62038.63</v>
      </c>
      <c r="G65" s="29">
        <f t="shared" si="0"/>
        <v>1762263.78</v>
      </c>
      <c r="H65" s="70">
        <v>1106</v>
      </c>
      <c r="I65" s="71">
        <v>118</v>
      </c>
      <c r="J65" s="72">
        <v>28</v>
      </c>
      <c r="K65" s="72">
        <v>1</v>
      </c>
      <c r="L65" s="72">
        <v>10</v>
      </c>
      <c r="M65" s="68">
        <f t="shared" si="6"/>
        <v>1124</v>
      </c>
      <c r="N65" s="68">
        <f t="shared" si="7"/>
        <v>119</v>
      </c>
      <c r="O65" s="64">
        <f t="shared" si="1"/>
        <v>1567.8503380782918</v>
      </c>
      <c r="P65" s="64">
        <f t="shared" si="2"/>
        <v>521.33302521008397</v>
      </c>
      <c r="Q65" s="29">
        <f t="shared" si="3"/>
        <v>44421.142491402257</v>
      </c>
      <c r="R65" s="29">
        <v>16495.580000000002</v>
      </c>
      <c r="S65" s="79">
        <f t="shared" si="4"/>
        <v>27925.562491402256</v>
      </c>
      <c r="U65" s="65">
        <f t="shared" si="5"/>
        <v>18</v>
      </c>
    </row>
    <row r="66" spans="1:21" x14ac:dyDescent="0.25">
      <c r="A66" s="1">
        <v>56</v>
      </c>
      <c r="B66" s="30">
        <v>1611000</v>
      </c>
      <c r="C66" s="43" t="s">
        <v>58</v>
      </c>
      <c r="D66" s="15">
        <v>929012.39</v>
      </c>
      <c r="E66" s="15">
        <v>40293.979999999981</v>
      </c>
      <c r="F66" s="15">
        <v>29747.21</v>
      </c>
      <c r="G66" s="29">
        <f t="shared" si="0"/>
        <v>969306.37</v>
      </c>
      <c r="H66" s="70">
        <v>680</v>
      </c>
      <c r="I66" s="71">
        <v>67</v>
      </c>
      <c r="J66" s="72">
        <v>21</v>
      </c>
      <c r="K66" s="72">
        <v>0</v>
      </c>
      <c r="L66" s="72">
        <v>0</v>
      </c>
      <c r="M66" s="68">
        <f t="shared" si="6"/>
        <v>701</v>
      </c>
      <c r="N66" s="68">
        <f t="shared" si="7"/>
        <v>67</v>
      </c>
      <c r="O66" s="64">
        <f t="shared" si="1"/>
        <v>1382.7480313837375</v>
      </c>
      <c r="P66" s="64">
        <f t="shared" si="2"/>
        <v>443.98820895522385</v>
      </c>
      <c r="Q66" s="29">
        <f t="shared" si="3"/>
        <v>29037.708659058488</v>
      </c>
      <c r="R66" s="29">
        <v>0</v>
      </c>
      <c r="S66" s="79">
        <f t="shared" si="4"/>
        <v>29037.708659058488</v>
      </c>
      <c r="U66" s="65">
        <f t="shared" si="5"/>
        <v>21</v>
      </c>
    </row>
    <row r="67" spans="1:21" x14ac:dyDescent="0.25">
      <c r="A67" s="1">
        <v>57</v>
      </c>
      <c r="B67" s="30">
        <v>1612000</v>
      </c>
      <c r="C67" s="43" t="s">
        <v>59</v>
      </c>
      <c r="D67" s="15">
        <v>560781.07999999996</v>
      </c>
      <c r="E67" s="15">
        <v>25439.739999999991</v>
      </c>
      <c r="F67" s="15">
        <v>17849.25</v>
      </c>
      <c r="G67" s="29">
        <f t="shared" si="0"/>
        <v>586220.81999999995</v>
      </c>
      <c r="H67" s="70">
        <v>422</v>
      </c>
      <c r="I67" s="71">
        <v>21</v>
      </c>
      <c r="J67" s="72">
        <v>14</v>
      </c>
      <c r="K67" s="72">
        <v>0</v>
      </c>
      <c r="L67" s="72">
        <v>0</v>
      </c>
      <c r="M67" s="68">
        <f t="shared" si="6"/>
        <v>436</v>
      </c>
      <c r="N67" s="68">
        <f t="shared" si="7"/>
        <v>21</v>
      </c>
      <c r="O67" s="64">
        <f t="shared" si="1"/>
        <v>1344.5431651376146</v>
      </c>
      <c r="P67" s="64">
        <f t="shared" si="2"/>
        <v>849.96428571428567</v>
      </c>
      <c r="Q67" s="29">
        <f t="shared" si="3"/>
        <v>18823.604311926603</v>
      </c>
      <c r="R67" s="29">
        <v>1385.8</v>
      </c>
      <c r="S67" s="79">
        <f t="shared" si="4"/>
        <v>17437.804311926604</v>
      </c>
      <c r="U67" s="65">
        <f t="shared" si="5"/>
        <v>14</v>
      </c>
    </row>
    <row r="68" spans="1:21" x14ac:dyDescent="0.25">
      <c r="A68" s="1">
        <v>58</v>
      </c>
      <c r="B68" s="30">
        <v>1613000</v>
      </c>
      <c r="C68" s="43" t="s">
        <v>60</v>
      </c>
      <c r="D68" s="15">
        <v>200054.12</v>
      </c>
      <c r="E68" s="15">
        <v>7007.679999999993</v>
      </c>
      <c r="F68" s="15">
        <v>7762.94</v>
      </c>
      <c r="G68" s="29">
        <f t="shared" si="0"/>
        <v>207061.8</v>
      </c>
      <c r="H68" s="70">
        <v>142</v>
      </c>
      <c r="I68" s="71">
        <v>3</v>
      </c>
      <c r="J68" s="72">
        <v>0</v>
      </c>
      <c r="K68" s="72">
        <v>0</v>
      </c>
      <c r="L68" s="72">
        <v>0</v>
      </c>
      <c r="M68" s="68">
        <f t="shared" si="6"/>
        <v>142</v>
      </c>
      <c r="N68" s="68">
        <f t="shared" si="7"/>
        <v>3</v>
      </c>
      <c r="O68" s="64">
        <f t="shared" si="1"/>
        <v>1458.1816901408449</v>
      </c>
      <c r="P68" s="64">
        <f t="shared" si="2"/>
        <v>2587.6466666666665</v>
      </c>
      <c r="Q68" s="29">
        <f t="shared" si="3"/>
        <v>0</v>
      </c>
      <c r="R68" s="29">
        <v>0</v>
      </c>
      <c r="S68" s="79">
        <f t="shared" si="4"/>
        <v>0</v>
      </c>
      <c r="U68" s="65">
        <f t="shared" si="5"/>
        <v>0</v>
      </c>
    </row>
    <row r="69" spans="1:21" x14ac:dyDescent="0.25">
      <c r="A69" s="1">
        <v>59</v>
      </c>
      <c r="B69" s="30">
        <v>1701000</v>
      </c>
      <c r="C69" s="43" t="s">
        <v>61</v>
      </c>
      <c r="D69" s="15">
        <v>824748.87</v>
      </c>
      <c r="E69" s="15">
        <v>32781.680000000051</v>
      </c>
      <c r="F69" s="15">
        <v>33207.01</v>
      </c>
      <c r="G69" s="29">
        <f t="shared" si="0"/>
        <v>857530.55</v>
      </c>
      <c r="H69" s="70">
        <v>424</v>
      </c>
      <c r="I69" s="71">
        <v>77</v>
      </c>
      <c r="J69" s="72">
        <v>13</v>
      </c>
      <c r="K69" s="72">
        <v>0</v>
      </c>
      <c r="L69" s="72">
        <v>0</v>
      </c>
      <c r="M69" s="68">
        <f t="shared" si="6"/>
        <v>437</v>
      </c>
      <c r="N69" s="68">
        <f t="shared" si="7"/>
        <v>77</v>
      </c>
      <c r="O69" s="64">
        <f t="shared" si="1"/>
        <v>1962.3124713958812</v>
      </c>
      <c r="P69" s="64">
        <f t="shared" si="2"/>
        <v>431.25987012987014</v>
      </c>
      <c r="Q69" s="29">
        <f t="shared" si="3"/>
        <v>25510.062128146456</v>
      </c>
      <c r="R69" s="29">
        <v>0</v>
      </c>
      <c r="S69" s="79">
        <f t="shared" si="4"/>
        <v>25510.062128146456</v>
      </c>
      <c r="U69" s="65">
        <f t="shared" si="5"/>
        <v>13</v>
      </c>
    </row>
    <row r="70" spans="1:21" x14ac:dyDescent="0.25">
      <c r="A70" s="1">
        <v>60</v>
      </c>
      <c r="B70" s="30">
        <v>1702000</v>
      </c>
      <c r="C70" s="43" t="s">
        <v>62</v>
      </c>
      <c r="D70" s="15">
        <v>201004</v>
      </c>
      <c r="E70" s="15">
        <v>7138.3699999999953</v>
      </c>
      <c r="F70" s="15">
        <v>8967.2900000000009</v>
      </c>
      <c r="G70" s="29">
        <f t="shared" si="0"/>
        <v>208142.37</v>
      </c>
      <c r="H70" s="70">
        <v>131</v>
      </c>
      <c r="I70" s="71">
        <v>10</v>
      </c>
      <c r="J70" s="72">
        <v>1</v>
      </c>
      <c r="K70" s="72">
        <v>1</v>
      </c>
      <c r="L70" s="72">
        <v>0</v>
      </c>
      <c r="M70" s="68">
        <f t="shared" si="6"/>
        <v>132</v>
      </c>
      <c r="N70" s="68">
        <f t="shared" si="7"/>
        <v>11</v>
      </c>
      <c r="O70" s="64">
        <f t="shared" si="1"/>
        <v>1576.8361363636363</v>
      </c>
      <c r="P70" s="64">
        <f t="shared" si="2"/>
        <v>815.20818181818186</v>
      </c>
      <c r="Q70" s="29">
        <f t="shared" si="3"/>
        <v>2392.0443181818182</v>
      </c>
      <c r="R70" s="29">
        <v>0</v>
      </c>
      <c r="S70" s="79">
        <f t="shared" si="4"/>
        <v>2392.0443181818182</v>
      </c>
      <c r="U70" s="65">
        <f t="shared" si="5"/>
        <v>1</v>
      </c>
    </row>
    <row r="71" spans="1:21" x14ac:dyDescent="0.25">
      <c r="A71" s="1">
        <v>61</v>
      </c>
      <c r="B71" s="30">
        <v>1703000</v>
      </c>
      <c r="C71" s="43" t="s">
        <v>63</v>
      </c>
      <c r="D71" s="15">
        <v>175177.60000000001</v>
      </c>
      <c r="E71" s="15">
        <v>5597.2299999999814</v>
      </c>
      <c r="F71" s="15">
        <v>3686.5</v>
      </c>
      <c r="G71" s="29">
        <f t="shared" si="0"/>
        <v>180774.83</v>
      </c>
      <c r="H71" s="70">
        <v>116</v>
      </c>
      <c r="I71" s="71">
        <v>22</v>
      </c>
      <c r="J71" s="72">
        <v>0</v>
      </c>
      <c r="K71" s="72">
        <v>0</v>
      </c>
      <c r="L71" s="72">
        <v>0</v>
      </c>
      <c r="M71" s="68">
        <f t="shared" si="6"/>
        <v>116</v>
      </c>
      <c r="N71" s="68">
        <f t="shared" si="7"/>
        <v>22</v>
      </c>
      <c r="O71" s="64">
        <f t="shared" si="1"/>
        <v>1558.4037068965515</v>
      </c>
      <c r="P71" s="64">
        <f t="shared" si="2"/>
        <v>167.56818181818181</v>
      </c>
      <c r="Q71" s="29">
        <f t="shared" si="3"/>
        <v>0</v>
      </c>
      <c r="R71" s="29">
        <v>0</v>
      </c>
      <c r="S71" s="79">
        <f t="shared" si="4"/>
        <v>0</v>
      </c>
      <c r="U71" s="65">
        <f t="shared" si="5"/>
        <v>0</v>
      </c>
    </row>
    <row r="72" spans="1:21" x14ac:dyDescent="0.25">
      <c r="A72" s="1">
        <v>62</v>
      </c>
      <c r="B72" s="30">
        <v>1704000</v>
      </c>
      <c r="C72" s="43" t="s">
        <v>257</v>
      </c>
      <c r="D72" s="15">
        <v>141629.17000000001</v>
      </c>
      <c r="E72" s="15">
        <v>4164.359999999986</v>
      </c>
      <c r="F72" s="15">
        <v>7616.9</v>
      </c>
      <c r="G72" s="29">
        <f t="shared" si="0"/>
        <v>145793.53</v>
      </c>
      <c r="H72" s="70">
        <v>74</v>
      </c>
      <c r="I72" s="71">
        <v>18</v>
      </c>
      <c r="J72" s="72">
        <v>5</v>
      </c>
      <c r="K72" s="72">
        <v>0</v>
      </c>
      <c r="L72" s="72">
        <v>0</v>
      </c>
      <c r="M72" s="68">
        <f t="shared" si="6"/>
        <v>79</v>
      </c>
      <c r="N72" s="68">
        <f t="shared" si="7"/>
        <v>18</v>
      </c>
      <c r="O72" s="64">
        <f t="shared" si="1"/>
        <v>1845.4877215189874</v>
      </c>
      <c r="P72" s="64">
        <f t="shared" si="2"/>
        <v>423.1611111111111</v>
      </c>
      <c r="Q72" s="29">
        <f t="shared" si="3"/>
        <v>9227.4386075949369</v>
      </c>
      <c r="R72" s="29">
        <v>0</v>
      </c>
      <c r="S72" s="79">
        <f t="shared" si="4"/>
        <v>9227.4386075949369</v>
      </c>
      <c r="U72" s="65">
        <f t="shared" si="5"/>
        <v>5</v>
      </c>
    </row>
    <row r="73" spans="1:21" x14ac:dyDescent="0.25">
      <c r="A73" s="1">
        <v>63</v>
      </c>
      <c r="B73" s="30">
        <v>1705000</v>
      </c>
      <c r="C73" s="43" t="s">
        <v>64</v>
      </c>
      <c r="D73" s="15">
        <v>1441688.72</v>
      </c>
      <c r="E73" s="15">
        <v>54658.370000000112</v>
      </c>
      <c r="F73" s="15">
        <v>64898.48</v>
      </c>
      <c r="G73" s="29">
        <f t="shared" si="0"/>
        <v>1496347.09</v>
      </c>
      <c r="H73" s="70">
        <v>854</v>
      </c>
      <c r="I73" s="71">
        <v>102</v>
      </c>
      <c r="J73" s="72">
        <v>2</v>
      </c>
      <c r="K73" s="72">
        <v>1</v>
      </c>
      <c r="L73" s="72">
        <v>2</v>
      </c>
      <c r="M73" s="68">
        <f t="shared" si="6"/>
        <v>854</v>
      </c>
      <c r="N73" s="68">
        <f t="shared" si="7"/>
        <v>103</v>
      </c>
      <c r="O73" s="64">
        <f t="shared" si="1"/>
        <v>1752.162868852459</v>
      </c>
      <c r="P73" s="64">
        <f t="shared" si="2"/>
        <v>630.08233009708738</v>
      </c>
      <c r="Q73" s="29">
        <f t="shared" si="3"/>
        <v>4134.4080678020055</v>
      </c>
      <c r="R73" s="29">
        <v>4004.32</v>
      </c>
      <c r="S73" s="79">
        <f t="shared" si="4"/>
        <v>130.0880678020053</v>
      </c>
      <c r="U73" s="65">
        <f t="shared" si="5"/>
        <v>0</v>
      </c>
    </row>
    <row r="74" spans="1:21" x14ac:dyDescent="0.25">
      <c r="A74" s="1">
        <v>64</v>
      </c>
      <c r="B74" s="30">
        <v>1802000</v>
      </c>
      <c r="C74" s="43" t="s">
        <v>65</v>
      </c>
      <c r="D74" s="15">
        <v>145614.49</v>
      </c>
      <c r="E74" s="15">
        <v>4504.5400000000081</v>
      </c>
      <c r="F74" s="15">
        <v>6053.37</v>
      </c>
      <c r="G74" s="29">
        <f t="shared" si="0"/>
        <v>150119.03</v>
      </c>
      <c r="H74" s="70">
        <v>58</v>
      </c>
      <c r="I74" s="71">
        <v>5</v>
      </c>
      <c r="J74" s="72">
        <v>0</v>
      </c>
      <c r="K74" s="72">
        <v>0</v>
      </c>
      <c r="L74" s="72">
        <v>0</v>
      </c>
      <c r="M74" s="68">
        <f t="shared" si="6"/>
        <v>58</v>
      </c>
      <c r="N74" s="68">
        <f t="shared" si="7"/>
        <v>5</v>
      </c>
      <c r="O74" s="64">
        <f t="shared" si="1"/>
        <v>2588.2591379310343</v>
      </c>
      <c r="P74" s="64">
        <f t="shared" si="2"/>
        <v>1210.674</v>
      </c>
      <c r="Q74" s="29">
        <f t="shared" si="3"/>
        <v>0</v>
      </c>
      <c r="R74" s="29">
        <v>0</v>
      </c>
      <c r="S74" s="79">
        <f t="shared" si="4"/>
        <v>0</v>
      </c>
      <c r="U74" s="65">
        <f t="shared" si="5"/>
        <v>0</v>
      </c>
    </row>
    <row r="75" spans="1:21" x14ac:dyDescent="0.25">
      <c r="A75" s="1">
        <v>65</v>
      </c>
      <c r="B75" s="30">
        <v>1803000</v>
      </c>
      <c r="C75" s="43" t="s">
        <v>66</v>
      </c>
      <c r="D75" s="15">
        <v>1509802.89</v>
      </c>
      <c r="E75" s="15">
        <v>52734.260000000009</v>
      </c>
      <c r="F75" s="15">
        <v>110975.98</v>
      </c>
      <c r="G75" s="29">
        <f t="shared" si="0"/>
        <v>1562537.15</v>
      </c>
      <c r="H75" s="70">
        <v>558</v>
      </c>
      <c r="I75" s="71">
        <v>173</v>
      </c>
      <c r="J75" s="72">
        <v>4</v>
      </c>
      <c r="K75" s="72">
        <v>0</v>
      </c>
      <c r="L75" s="72">
        <v>4</v>
      </c>
      <c r="M75" s="68">
        <f t="shared" si="6"/>
        <v>558</v>
      </c>
      <c r="N75" s="68">
        <f t="shared" si="7"/>
        <v>173</v>
      </c>
      <c r="O75" s="64">
        <f t="shared" si="1"/>
        <v>2800.2457885304657</v>
      </c>
      <c r="P75" s="64">
        <f t="shared" si="2"/>
        <v>641.47965317919068</v>
      </c>
      <c r="Q75" s="29">
        <f t="shared" si="3"/>
        <v>11200.983154121863</v>
      </c>
      <c r="R75" s="29">
        <v>10808.18</v>
      </c>
      <c r="S75" s="79">
        <f t="shared" si="4"/>
        <v>392.80315412186246</v>
      </c>
      <c r="U75" s="65">
        <f t="shared" si="5"/>
        <v>0</v>
      </c>
    </row>
    <row r="76" spans="1:21" x14ac:dyDescent="0.25">
      <c r="A76" s="1">
        <v>66</v>
      </c>
      <c r="B76" s="30">
        <v>1804000</v>
      </c>
      <c r="C76" s="43" t="s">
        <v>67</v>
      </c>
      <c r="D76" s="15">
        <v>1007586.03</v>
      </c>
      <c r="E76" s="15">
        <v>39121.949999999953</v>
      </c>
      <c r="F76" s="15">
        <v>45819.97</v>
      </c>
      <c r="G76" s="29">
        <f t="shared" ref="G76:G139" si="8">D76+E76</f>
        <v>1046707.98</v>
      </c>
      <c r="H76" s="70">
        <v>427</v>
      </c>
      <c r="I76" s="71">
        <v>49</v>
      </c>
      <c r="J76" s="72">
        <v>0</v>
      </c>
      <c r="K76" s="72">
        <v>0</v>
      </c>
      <c r="L76" s="72">
        <v>0</v>
      </c>
      <c r="M76" s="68">
        <f t="shared" si="6"/>
        <v>427</v>
      </c>
      <c r="N76" s="68">
        <f t="shared" si="7"/>
        <v>49</v>
      </c>
      <c r="O76" s="64">
        <f t="shared" ref="O76:O139" si="9">G76/M76</f>
        <v>2451.3067447306789</v>
      </c>
      <c r="P76" s="64">
        <f t="shared" ref="P76:P139" si="10">F76/N76</f>
        <v>935.10142857142864</v>
      </c>
      <c r="Q76" s="29">
        <f t="shared" ref="Q76:Q139" si="11">(O76*J76)+(P76*K76)</f>
        <v>0</v>
      </c>
      <c r="R76" s="29">
        <v>0</v>
      </c>
      <c r="S76" s="79">
        <f t="shared" ref="S76:S139" si="12">Q76-R76</f>
        <v>0</v>
      </c>
      <c r="U76" s="65">
        <f t="shared" ref="U76:U139" si="13">J76-L76</f>
        <v>0</v>
      </c>
    </row>
    <row r="77" spans="1:21" x14ac:dyDescent="0.25">
      <c r="A77" s="1">
        <v>67</v>
      </c>
      <c r="B77" s="30">
        <v>1901000</v>
      </c>
      <c r="C77" s="43" t="s">
        <v>68</v>
      </c>
      <c r="D77" s="15">
        <v>207082.08</v>
      </c>
      <c r="E77" s="15">
        <v>6660.5100000000093</v>
      </c>
      <c r="F77" s="15">
        <v>4169.3</v>
      </c>
      <c r="G77" s="29">
        <f t="shared" si="8"/>
        <v>213742.59</v>
      </c>
      <c r="H77" s="70">
        <v>113</v>
      </c>
      <c r="I77" s="71">
        <v>8</v>
      </c>
      <c r="J77" s="72">
        <v>8</v>
      </c>
      <c r="K77" s="72">
        <v>0</v>
      </c>
      <c r="L77" s="72">
        <v>0</v>
      </c>
      <c r="M77" s="68">
        <f t="shared" ref="M77:M140" si="14">(H77+J77)-L77</f>
        <v>121</v>
      </c>
      <c r="N77" s="68">
        <f t="shared" ref="N77:N140" si="15">I77+K77</f>
        <v>8</v>
      </c>
      <c r="O77" s="64">
        <f t="shared" si="9"/>
        <v>1766.4676859504132</v>
      </c>
      <c r="P77" s="64">
        <f t="shared" si="10"/>
        <v>521.16250000000002</v>
      </c>
      <c r="Q77" s="29">
        <f t="shared" si="11"/>
        <v>14131.741487603305</v>
      </c>
      <c r="R77" s="29">
        <v>0</v>
      </c>
      <c r="S77" s="79">
        <f t="shared" si="12"/>
        <v>14131.741487603305</v>
      </c>
      <c r="U77" s="65">
        <f t="shared" si="13"/>
        <v>8</v>
      </c>
    </row>
    <row r="78" spans="1:21" x14ac:dyDescent="0.25">
      <c r="A78" s="1">
        <v>68</v>
      </c>
      <c r="B78" s="30">
        <v>1905000</v>
      </c>
      <c r="C78" s="43" t="s">
        <v>69</v>
      </c>
      <c r="D78" s="15">
        <v>655547.09</v>
      </c>
      <c r="E78" s="15">
        <v>24039.369999999995</v>
      </c>
      <c r="F78" s="15">
        <v>28664.48</v>
      </c>
      <c r="G78" s="29">
        <f t="shared" si="8"/>
        <v>679586.46</v>
      </c>
      <c r="H78" s="70">
        <v>427</v>
      </c>
      <c r="I78" s="71">
        <v>31</v>
      </c>
      <c r="J78" s="72">
        <v>5</v>
      </c>
      <c r="K78" s="72">
        <v>0</v>
      </c>
      <c r="L78" s="72">
        <v>0</v>
      </c>
      <c r="M78" s="68">
        <f t="shared" si="14"/>
        <v>432</v>
      </c>
      <c r="N78" s="68">
        <f t="shared" si="15"/>
        <v>31</v>
      </c>
      <c r="O78" s="64">
        <f t="shared" si="9"/>
        <v>1573.1168055555554</v>
      </c>
      <c r="P78" s="64">
        <f t="shared" si="10"/>
        <v>924.66064516129029</v>
      </c>
      <c r="Q78" s="29">
        <f t="shared" si="11"/>
        <v>7865.584027777777</v>
      </c>
      <c r="R78" s="29">
        <v>0</v>
      </c>
      <c r="S78" s="79">
        <f t="shared" si="12"/>
        <v>7865.584027777777</v>
      </c>
      <c r="U78" s="65">
        <f t="shared" si="13"/>
        <v>5</v>
      </c>
    </row>
    <row r="79" spans="1:21" x14ac:dyDescent="0.25">
      <c r="A79" s="1">
        <v>69</v>
      </c>
      <c r="B79" s="30">
        <v>2002000</v>
      </c>
      <c r="C79" s="43" t="s">
        <v>70</v>
      </c>
      <c r="D79" s="15">
        <v>259970.44</v>
      </c>
      <c r="E79" s="15">
        <v>7032.2199999999721</v>
      </c>
      <c r="F79" s="15">
        <v>18652.099999999999</v>
      </c>
      <c r="G79" s="29">
        <f t="shared" si="8"/>
        <v>267002.65999999997</v>
      </c>
      <c r="H79" s="70">
        <v>268</v>
      </c>
      <c r="I79" s="71">
        <v>30</v>
      </c>
      <c r="J79" s="72">
        <v>0</v>
      </c>
      <c r="K79" s="72">
        <v>0</v>
      </c>
      <c r="L79" s="72">
        <v>0</v>
      </c>
      <c r="M79" s="68">
        <f t="shared" si="14"/>
        <v>268</v>
      </c>
      <c r="N79" s="68">
        <f t="shared" si="15"/>
        <v>30</v>
      </c>
      <c r="O79" s="64">
        <f t="shared" si="9"/>
        <v>996.27858208955217</v>
      </c>
      <c r="P79" s="64">
        <f t="shared" si="10"/>
        <v>621.73666666666657</v>
      </c>
      <c r="Q79" s="29">
        <f t="shared" si="11"/>
        <v>0</v>
      </c>
      <c r="R79" s="29">
        <v>0</v>
      </c>
      <c r="S79" s="79">
        <f t="shared" si="12"/>
        <v>0</v>
      </c>
      <c r="U79" s="65">
        <f t="shared" si="13"/>
        <v>0</v>
      </c>
    </row>
    <row r="80" spans="1:21" x14ac:dyDescent="0.25">
      <c r="A80" s="1">
        <v>70</v>
      </c>
      <c r="B80" s="30">
        <v>2104000</v>
      </c>
      <c r="C80" s="43" t="s">
        <v>71</v>
      </c>
      <c r="D80" s="15">
        <v>367942.43</v>
      </c>
      <c r="E80" s="15">
        <v>9975.0200000000186</v>
      </c>
      <c r="F80" s="15">
        <v>50334.34</v>
      </c>
      <c r="G80" s="29">
        <f t="shared" si="8"/>
        <v>377917.45</v>
      </c>
      <c r="H80" s="70">
        <v>156</v>
      </c>
      <c r="I80" s="71">
        <v>61</v>
      </c>
      <c r="J80" s="72">
        <v>0</v>
      </c>
      <c r="K80" s="72">
        <v>0</v>
      </c>
      <c r="L80" s="72">
        <v>0</v>
      </c>
      <c r="M80" s="68">
        <f t="shared" si="14"/>
        <v>156</v>
      </c>
      <c r="N80" s="68">
        <f t="shared" si="15"/>
        <v>61</v>
      </c>
      <c r="O80" s="64">
        <f t="shared" si="9"/>
        <v>2422.5477564102566</v>
      </c>
      <c r="P80" s="64">
        <f t="shared" si="10"/>
        <v>825.15311475409828</v>
      </c>
      <c r="Q80" s="29">
        <f t="shared" si="11"/>
        <v>0</v>
      </c>
      <c r="R80" s="29">
        <v>0</v>
      </c>
      <c r="S80" s="79">
        <f t="shared" si="12"/>
        <v>0</v>
      </c>
      <c r="U80" s="65">
        <f t="shared" si="13"/>
        <v>0</v>
      </c>
    </row>
    <row r="81" spans="1:21" x14ac:dyDescent="0.25">
      <c r="A81" s="1">
        <v>71</v>
      </c>
      <c r="B81" s="30">
        <v>2105000</v>
      </c>
      <c r="C81" s="43" t="s">
        <v>72</v>
      </c>
      <c r="D81" s="15">
        <v>358464.27</v>
      </c>
      <c r="E81" s="15">
        <v>12570.539999999979</v>
      </c>
      <c r="F81" s="15">
        <v>25747.88</v>
      </c>
      <c r="G81" s="29">
        <f t="shared" si="8"/>
        <v>371034.81</v>
      </c>
      <c r="H81" s="70">
        <v>161</v>
      </c>
      <c r="I81" s="71">
        <v>95</v>
      </c>
      <c r="J81" s="72">
        <v>8</v>
      </c>
      <c r="K81" s="72">
        <v>0</v>
      </c>
      <c r="L81" s="72">
        <v>8</v>
      </c>
      <c r="M81" s="68">
        <f t="shared" si="14"/>
        <v>161</v>
      </c>
      <c r="N81" s="68">
        <f t="shared" si="15"/>
        <v>95</v>
      </c>
      <c r="O81" s="64">
        <f t="shared" si="9"/>
        <v>2304.5640372670809</v>
      </c>
      <c r="P81" s="64">
        <f t="shared" si="10"/>
        <v>271.03031578947372</v>
      </c>
      <c r="Q81" s="29">
        <f t="shared" si="11"/>
        <v>18436.512298136648</v>
      </c>
      <c r="R81" s="29">
        <v>7777.67</v>
      </c>
      <c r="S81" s="79">
        <f t="shared" si="12"/>
        <v>10658.842298136648</v>
      </c>
      <c r="U81" s="65">
        <f t="shared" si="13"/>
        <v>0</v>
      </c>
    </row>
    <row r="82" spans="1:21" x14ac:dyDescent="0.25">
      <c r="A82" s="1">
        <v>72</v>
      </c>
      <c r="B82" s="30">
        <v>2202000</v>
      </c>
      <c r="C82" s="43" t="s">
        <v>73</v>
      </c>
      <c r="D82" s="15">
        <v>318680.28999999998</v>
      </c>
      <c r="E82" s="15">
        <v>11984.5</v>
      </c>
      <c r="F82" s="15">
        <v>36933.769999999997</v>
      </c>
      <c r="G82" s="29">
        <f t="shared" si="8"/>
        <v>330664.78999999998</v>
      </c>
      <c r="H82" s="70">
        <v>191</v>
      </c>
      <c r="I82" s="71">
        <v>45</v>
      </c>
      <c r="J82" s="72">
        <v>0</v>
      </c>
      <c r="K82" s="72">
        <v>0</v>
      </c>
      <c r="L82" s="72">
        <v>0</v>
      </c>
      <c r="M82" s="68">
        <f t="shared" si="14"/>
        <v>191</v>
      </c>
      <c r="N82" s="68">
        <f t="shared" si="15"/>
        <v>45</v>
      </c>
      <c r="O82" s="64">
        <f t="shared" si="9"/>
        <v>1731.2292670157067</v>
      </c>
      <c r="P82" s="64">
        <f t="shared" si="10"/>
        <v>820.75044444444438</v>
      </c>
      <c r="Q82" s="29">
        <f t="shared" si="11"/>
        <v>0</v>
      </c>
      <c r="R82" s="29">
        <v>0</v>
      </c>
      <c r="S82" s="79">
        <f t="shared" si="12"/>
        <v>0</v>
      </c>
      <c r="U82" s="65">
        <f t="shared" si="13"/>
        <v>0</v>
      </c>
    </row>
    <row r="83" spans="1:21" x14ac:dyDescent="0.25">
      <c r="A83" s="1">
        <v>73</v>
      </c>
      <c r="B83" s="30">
        <v>2203000</v>
      </c>
      <c r="C83" s="43" t="s">
        <v>74</v>
      </c>
      <c r="D83" s="15">
        <v>421387.52000000002</v>
      </c>
      <c r="E83" s="15">
        <v>15966.909999999974</v>
      </c>
      <c r="F83" s="15">
        <v>77677.039999999994</v>
      </c>
      <c r="G83" s="29">
        <f t="shared" si="8"/>
        <v>437354.43</v>
      </c>
      <c r="H83" s="70">
        <v>181</v>
      </c>
      <c r="I83" s="71">
        <v>83</v>
      </c>
      <c r="J83" s="72">
        <v>2</v>
      </c>
      <c r="K83" s="72">
        <v>0</v>
      </c>
      <c r="L83" s="72">
        <v>2</v>
      </c>
      <c r="M83" s="68">
        <f t="shared" si="14"/>
        <v>181</v>
      </c>
      <c r="N83" s="68">
        <f t="shared" si="15"/>
        <v>83</v>
      </c>
      <c r="O83" s="64">
        <f t="shared" si="9"/>
        <v>2416.3228176795578</v>
      </c>
      <c r="P83" s="64">
        <f t="shared" si="10"/>
        <v>935.86795180722879</v>
      </c>
      <c r="Q83" s="29">
        <f t="shared" si="11"/>
        <v>4832.6456353591157</v>
      </c>
      <c r="R83" s="29">
        <v>0</v>
      </c>
      <c r="S83" s="79">
        <f t="shared" si="12"/>
        <v>4832.6456353591157</v>
      </c>
      <c r="U83" s="65">
        <f t="shared" si="13"/>
        <v>0</v>
      </c>
    </row>
    <row r="84" spans="1:21" x14ac:dyDescent="0.25">
      <c r="A84" s="1">
        <v>74</v>
      </c>
      <c r="B84" s="30">
        <v>2301000</v>
      </c>
      <c r="C84" s="43" t="s">
        <v>75</v>
      </c>
      <c r="D84" s="15">
        <v>2592620.0099999998</v>
      </c>
      <c r="E84" s="15">
        <v>105234.95000000019</v>
      </c>
      <c r="F84" s="15">
        <v>107270.72</v>
      </c>
      <c r="G84" s="29">
        <f t="shared" si="8"/>
        <v>2697854.96</v>
      </c>
      <c r="H84" s="70">
        <v>1647</v>
      </c>
      <c r="I84" s="71">
        <v>184</v>
      </c>
      <c r="J84" s="72">
        <v>94</v>
      </c>
      <c r="K84" s="72">
        <v>0</v>
      </c>
      <c r="L84" s="72">
        <v>22</v>
      </c>
      <c r="M84" s="68">
        <f t="shared" si="14"/>
        <v>1719</v>
      </c>
      <c r="N84" s="68">
        <f t="shared" si="15"/>
        <v>184</v>
      </c>
      <c r="O84" s="64">
        <f t="shared" si="9"/>
        <v>1569.4327865037812</v>
      </c>
      <c r="P84" s="64">
        <f t="shared" si="10"/>
        <v>582.99304347826092</v>
      </c>
      <c r="Q84" s="29">
        <f t="shared" si="11"/>
        <v>147526.68193135544</v>
      </c>
      <c r="R84" s="29">
        <v>164000.48000000001</v>
      </c>
      <c r="S84" s="79">
        <v>0</v>
      </c>
      <c r="U84" s="65">
        <f t="shared" si="13"/>
        <v>72</v>
      </c>
    </row>
    <row r="85" spans="1:21" x14ac:dyDescent="0.25">
      <c r="A85" s="1">
        <v>75</v>
      </c>
      <c r="B85" s="30">
        <v>2303000</v>
      </c>
      <c r="C85" s="43" t="s">
        <v>76</v>
      </c>
      <c r="D85" s="15">
        <v>817367.68</v>
      </c>
      <c r="E85" s="15">
        <v>33012.199999999953</v>
      </c>
      <c r="F85" s="15">
        <v>36747.61</v>
      </c>
      <c r="G85" s="29">
        <f t="shared" si="8"/>
        <v>850379.88</v>
      </c>
      <c r="H85" s="70">
        <v>449</v>
      </c>
      <c r="I85" s="71">
        <v>60</v>
      </c>
      <c r="J85" s="72">
        <v>4</v>
      </c>
      <c r="K85" s="72">
        <v>0</v>
      </c>
      <c r="L85" s="72">
        <v>0</v>
      </c>
      <c r="M85" s="68">
        <f t="shared" si="14"/>
        <v>453</v>
      </c>
      <c r="N85" s="68">
        <f t="shared" si="15"/>
        <v>60</v>
      </c>
      <c r="O85" s="64">
        <f t="shared" si="9"/>
        <v>1877.2182781456954</v>
      </c>
      <c r="P85" s="64">
        <f t="shared" si="10"/>
        <v>612.46016666666662</v>
      </c>
      <c r="Q85" s="29">
        <f t="shared" si="11"/>
        <v>7508.8731125827817</v>
      </c>
      <c r="R85" s="29">
        <v>7271.41</v>
      </c>
      <c r="S85" s="79">
        <f t="shared" si="12"/>
        <v>237.46311258278183</v>
      </c>
      <c r="U85" s="65">
        <f t="shared" si="13"/>
        <v>4</v>
      </c>
    </row>
    <row r="86" spans="1:21" x14ac:dyDescent="0.25">
      <c r="A86" s="1">
        <v>76</v>
      </c>
      <c r="B86" s="30">
        <v>2304000</v>
      </c>
      <c r="C86" s="43" t="s">
        <v>77</v>
      </c>
      <c r="D86" s="15">
        <v>84896.11</v>
      </c>
      <c r="E86" s="15">
        <v>3101.1499999999942</v>
      </c>
      <c r="F86" s="15">
        <v>4843.12</v>
      </c>
      <c r="G86" s="29">
        <f t="shared" si="8"/>
        <v>87997.26</v>
      </c>
      <c r="H86" s="70">
        <v>74</v>
      </c>
      <c r="I86" s="71">
        <v>9</v>
      </c>
      <c r="J86" s="72">
        <v>2</v>
      </c>
      <c r="K86" s="72">
        <v>0</v>
      </c>
      <c r="L86" s="72">
        <v>0</v>
      </c>
      <c r="M86" s="68">
        <f t="shared" si="14"/>
        <v>76</v>
      </c>
      <c r="N86" s="68">
        <f t="shared" si="15"/>
        <v>9</v>
      </c>
      <c r="O86" s="64">
        <f t="shared" si="9"/>
        <v>1157.8586842105262</v>
      </c>
      <c r="P86" s="64">
        <f t="shared" si="10"/>
        <v>538.12444444444441</v>
      </c>
      <c r="Q86" s="29">
        <f t="shared" si="11"/>
        <v>2315.7173684210525</v>
      </c>
      <c r="R86" s="29">
        <v>64.25</v>
      </c>
      <c r="S86" s="79">
        <f t="shared" si="12"/>
        <v>2251.4673684210525</v>
      </c>
      <c r="U86" s="65">
        <f t="shared" si="13"/>
        <v>2</v>
      </c>
    </row>
    <row r="87" spans="1:21" x14ac:dyDescent="0.25">
      <c r="A87" s="1">
        <v>77</v>
      </c>
      <c r="B87" s="30">
        <v>2305000</v>
      </c>
      <c r="C87" s="43" t="s">
        <v>78</v>
      </c>
      <c r="D87" s="15">
        <v>267980.02</v>
      </c>
      <c r="E87" s="15">
        <v>10417.109999999986</v>
      </c>
      <c r="F87" s="15">
        <v>7593.07</v>
      </c>
      <c r="G87" s="29">
        <f t="shared" si="8"/>
        <v>278397.13</v>
      </c>
      <c r="H87" s="70">
        <v>177</v>
      </c>
      <c r="I87" s="71">
        <v>21</v>
      </c>
      <c r="J87" s="72">
        <v>1</v>
      </c>
      <c r="K87" s="72">
        <v>0</v>
      </c>
      <c r="L87" s="72">
        <v>0</v>
      </c>
      <c r="M87" s="68">
        <f t="shared" si="14"/>
        <v>178</v>
      </c>
      <c r="N87" s="68">
        <f t="shared" si="15"/>
        <v>21</v>
      </c>
      <c r="O87" s="64">
        <f t="shared" si="9"/>
        <v>1564.0288202247191</v>
      </c>
      <c r="P87" s="64">
        <f t="shared" si="10"/>
        <v>361.57476190476189</v>
      </c>
      <c r="Q87" s="29">
        <f t="shared" si="11"/>
        <v>1564.0288202247191</v>
      </c>
      <c r="R87" s="29">
        <v>0</v>
      </c>
      <c r="S87" s="79">
        <f t="shared" si="12"/>
        <v>1564.0288202247191</v>
      </c>
      <c r="U87" s="65">
        <f t="shared" si="13"/>
        <v>1</v>
      </c>
    </row>
    <row r="88" spans="1:21" x14ac:dyDescent="0.25">
      <c r="A88" s="1">
        <v>78</v>
      </c>
      <c r="B88" s="30">
        <v>2306000</v>
      </c>
      <c r="C88" s="43" t="s">
        <v>79</v>
      </c>
      <c r="D88" s="15">
        <v>115292.85</v>
      </c>
      <c r="E88" s="15">
        <v>4816.0099999999948</v>
      </c>
      <c r="F88" s="15">
        <v>5049.7700000000004</v>
      </c>
      <c r="G88" s="29">
        <f t="shared" si="8"/>
        <v>120108.86</v>
      </c>
      <c r="H88" s="70">
        <v>85</v>
      </c>
      <c r="I88" s="71">
        <v>12</v>
      </c>
      <c r="J88" s="73">
        <v>0</v>
      </c>
      <c r="K88" s="73">
        <v>0</v>
      </c>
      <c r="L88" s="73">
        <v>1</v>
      </c>
      <c r="M88" s="68">
        <v>85</v>
      </c>
      <c r="N88" s="68">
        <f t="shared" si="15"/>
        <v>12</v>
      </c>
      <c r="O88" s="64">
        <f t="shared" si="9"/>
        <v>1413.0454117647059</v>
      </c>
      <c r="P88" s="64">
        <f t="shared" si="10"/>
        <v>420.81416666666672</v>
      </c>
      <c r="Q88" s="29">
        <f t="shared" si="11"/>
        <v>0</v>
      </c>
      <c r="R88" s="29">
        <v>0</v>
      </c>
      <c r="S88" s="79">
        <f t="shared" si="12"/>
        <v>0</v>
      </c>
      <c r="U88" s="65">
        <f t="shared" si="13"/>
        <v>-1</v>
      </c>
    </row>
    <row r="89" spans="1:21" x14ac:dyDescent="0.25">
      <c r="A89" s="1">
        <v>79</v>
      </c>
      <c r="B89" s="30">
        <v>2307000</v>
      </c>
      <c r="C89" s="43" t="s">
        <v>80</v>
      </c>
      <c r="D89" s="15">
        <v>681342.42</v>
      </c>
      <c r="E89" s="15">
        <v>26594.339999999967</v>
      </c>
      <c r="F89" s="15">
        <v>18946.54</v>
      </c>
      <c r="G89" s="29">
        <f t="shared" si="8"/>
        <v>707936.76</v>
      </c>
      <c r="H89" s="70">
        <v>427</v>
      </c>
      <c r="I89" s="71">
        <v>83</v>
      </c>
      <c r="J89" s="72">
        <v>0</v>
      </c>
      <c r="K89" s="72">
        <v>0</v>
      </c>
      <c r="L89" s="72">
        <v>0</v>
      </c>
      <c r="M89" s="68">
        <f t="shared" si="14"/>
        <v>427</v>
      </c>
      <c r="N89" s="68">
        <f t="shared" si="15"/>
        <v>83</v>
      </c>
      <c r="O89" s="64">
        <f t="shared" si="9"/>
        <v>1657.9315222482435</v>
      </c>
      <c r="P89" s="64">
        <f t="shared" si="10"/>
        <v>228.27156626506024</v>
      </c>
      <c r="Q89" s="29">
        <f t="shared" si="11"/>
        <v>0</v>
      </c>
      <c r="R89" s="29">
        <v>0</v>
      </c>
      <c r="S89" s="79">
        <f t="shared" si="12"/>
        <v>0</v>
      </c>
      <c r="U89" s="65">
        <f t="shared" si="13"/>
        <v>0</v>
      </c>
    </row>
    <row r="90" spans="1:21" x14ac:dyDescent="0.25">
      <c r="A90" s="1">
        <v>80</v>
      </c>
      <c r="B90" s="30">
        <v>2402000</v>
      </c>
      <c r="C90" s="43" t="s">
        <v>81</v>
      </c>
      <c r="D90" s="15">
        <v>197443.77</v>
      </c>
      <c r="E90" s="15">
        <v>8007.710000000021</v>
      </c>
      <c r="F90" s="15">
        <v>12797.01</v>
      </c>
      <c r="G90" s="29">
        <f t="shared" si="8"/>
        <v>205451.48</v>
      </c>
      <c r="H90" s="70">
        <v>146</v>
      </c>
      <c r="I90" s="71">
        <v>22</v>
      </c>
      <c r="J90" s="72">
        <v>0</v>
      </c>
      <c r="K90" s="72">
        <v>0</v>
      </c>
      <c r="L90" s="72">
        <v>0</v>
      </c>
      <c r="M90" s="68">
        <f t="shared" si="14"/>
        <v>146</v>
      </c>
      <c r="N90" s="68">
        <f t="shared" si="15"/>
        <v>22</v>
      </c>
      <c r="O90" s="64">
        <f t="shared" si="9"/>
        <v>1407.2019178082192</v>
      </c>
      <c r="P90" s="64">
        <f t="shared" si="10"/>
        <v>581.68227272727279</v>
      </c>
      <c r="Q90" s="29">
        <f t="shared" si="11"/>
        <v>0</v>
      </c>
      <c r="R90" s="29">
        <v>0</v>
      </c>
      <c r="S90" s="79">
        <f t="shared" si="12"/>
        <v>0</v>
      </c>
      <c r="U90" s="65">
        <f t="shared" si="13"/>
        <v>0</v>
      </c>
    </row>
    <row r="91" spans="1:21" x14ac:dyDescent="0.25">
      <c r="A91" s="1">
        <v>81</v>
      </c>
      <c r="B91" s="30">
        <v>2403000</v>
      </c>
      <c r="C91" s="43" t="s">
        <v>82</v>
      </c>
      <c r="D91" s="15">
        <v>128764.33</v>
      </c>
      <c r="E91" s="15">
        <v>4937.8100000000122</v>
      </c>
      <c r="F91" s="15">
        <v>5677.08</v>
      </c>
      <c r="G91" s="29">
        <f t="shared" si="8"/>
        <v>133702.14000000001</v>
      </c>
      <c r="H91" s="70">
        <v>93</v>
      </c>
      <c r="I91" s="71">
        <v>16</v>
      </c>
      <c r="J91" s="72">
        <v>0</v>
      </c>
      <c r="K91" s="72">
        <v>0</v>
      </c>
      <c r="L91" s="72">
        <v>0</v>
      </c>
      <c r="M91" s="68">
        <f t="shared" si="14"/>
        <v>93</v>
      </c>
      <c r="N91" s="68">
        <f t="shared" si="15"/>
        <v>16</v>
      </c>
      <c r="O91" s="64">
        <f t="shared" si="9"/>
        <v>1437.6574193548388</v>
      </c>
      <c r="P91" s="64">
        <f t="shared" si="10"/>
        <v>354.8175</v>
      </c>
      <c r="Q91" s="29">
        <f t="shared" si="11"/>
        <v>0</v>
      </c>
      <c r="R91" s="29">
        <v>0</v>
      </c>
      <c r="S91" s="79">
        <f t="shared" si="12"/>
        <v>0</v>
      </c>
      <c r="U91" s="65">
        <f t="shared" si="13"/>
        <v>0</v>
      </c>
    </row>
    <row r="92" spans="1:21" x14ac:dyDescent="0.25">
      <c r="A92" s="1">
        <v>82</v>
      </c>
      <c r="B92" s="30">
        <v>2404000</v>
      </c>
      <c r="C92" s="43" t="s">
        <v>83</v>
      </c>
      <c r="D92" s="15">
        <v>435104.29</v>
      </c>
      <c r="E92" s="15">
        <v>16343.950000000012</v>
      </c>
      <c r="F92" s="15">
        <v>22308.23</v>
      </c>
      <c r="G92" s="29">
        <f t="shared" si="8"/>
        <v>451448.24</v>
      </c>
      <c r="H92" s="70">
        <v>233</v>
      </c>
      <c r="I92" s="71">
        <v>59</v>
      </c>
      <c r="J92" s="72">
        <v>6</v>
      </c>
      <c r="K92" s="72">
        <v>0</v>
      </c>
      <c r="L92" s="72">
        <v>4</v>
      </c>
      <c r="M92" s="68">
        <f t="shared" si="14"/>
        <v>235</v>
      </c>
      <c r="N92" s="68">
        <f t="shared" si="15"/>
        <v>59</v>
      </c>
      <c r="O92" s="64">
        <f t="shared" si="9"/>
        <v>1921.056340425532</v>
      </c>
      <c r="P92" s="64">
        <f t="shared" si="10"/>
        <v>378.10559322033896</v>
      </c>
      <c r="Q92" s="29">
        <f t="shared" si="11"/>
        <v>11526.338042553192</v>
      </c>
      <c r="R92" s="29">
        <v>10463</v>
      </c>
      <c r="S92" s="79">
        <f t="shared" si="12"/>
        <v>1063.3380425531923</v>
      </c>
      <c r="U92" s="65">
        <f t="shared" si="13"/>
        <v>2</v>
      </c>
    </row>
    <row r="93" spans="1:21" x14ac:dyDescent="0.25">
      <c r="A93" s="1">
        <v>83</v>
      </c>
      <c r="B93" s="30">
        <v>2501000</v>
      </c>
      <c r="C93" s="43" t="s">
        <v>84</v>
      </c>
      <c r="D93" s="15">
        <v>150706.95000000001</v>
      </c>
      <c r="E93" s="15">
        <v>4704.6199999999953</v>
      </c>
      <c r="F93" s="15">
        <v>15320.21</v>
      </c>
      <c r="G93" s="29">
        <f t="shared" si="8"/>
        <v>155411.57</v>
      </c>
      <c r="H93" s="70">
        <v>76</v>
      </c>
      <c r="I93" s="71">
        <v>30</v>
      </c>
      <c r="J93" s="72">
        <v>0</v>
      </c>
      <c r="K93" s="72">
        <v>0</v>
      </c>
      <c r="L93" s="72">
        <v>0</v>
      </c>
      <c r="M93" s="68">
        <f t="shared" si="14"/>
        <v>76</v>
      </c>
      <c r="N93" s="68">
        <f t="shared" si="15"/>
        <v>30</v>
      </c>
      <c r="O93" s="64">
        <f t="shared" si="9"/>
        <v>2044.8890789473685</v>
      </c>
      <c r="P93" s="64">
        <f t="shared" si="10"/>
        <v>510.67366666666663</v>
      </c>
      <c r="Q93" s="29">
        <f t="shared" si="11"/>
        <v>0</v>
      </c>
      <c r="R93" s="29">
        <v>0</v>
      </c>
      <c r="S93" s="79">
        <f t="shared" si="12"/>
        <v>0</v>
      </c>
      <c r="U93" s="65">
        <f t="shared" si="13"/>
        <v>0</v>
      </c>
    </row>
    <row r="94" spans="1:21" x14ac:dyDescent="0.25">
      <c r="A94" s="1">
        <v>84</v>
      </c>
      <c r="B94" s="30">
        <v>2502000</v>
      </c>
      <c r="C94" s="43" t="s">
        <v>85</v>
      </c>
      <c r="D94" s="15">
        <v>228972.67</v>
      </c>
      <c r="E94" s="15">
        <v>8964.8699999999953</v>
      </c>
      <c r="F94" s="15">
        <v>12659.66</v>
      </c>
      <c r="G94" s="29">
        <f t="shared" si="8"/>
        <v>237937.54</v>
      </c>
      <c r="H94" s="70">
        <v>132</v>
      </c>
      <c r="I94" s="71">
        <v>33</v>
      </c>
      <c r="J94" s="72">
        <v>1</v>
      </c>
      <c r="K94" s="72">
        <v>0</v>
      </c>
      <c r="L94" s="72">
        <v>0</v>
      </c>
      <c r="M94" s="68">
        <f t="shared" si="14"/>
        <v>133</v>
      </c>
      <c r="N94" s="68">
        <f t="shared" si="15"/>
        <v>33</v>
      </c>
      <c r="O94" s="64">
        <f t="shared" si="9"/>
        <v>1789.0040601503761</v>
      </c>
      <c r="P94" s="64">
        <f t="shared" si="10"/>
        <v>383.62606060606061</v>
      </c>
      <c r="Q94" s="29">
        <f t="shared" si="11"/>
        <v>1789.0040601503761</v>
      </c>
      <c r="R94" s="29">
        <v>1683.16</v>
      </c>
      <c r="S94" s="79">
        <f t="shared" si="12"/>
        <v>105.84406015037598</v>
      </c>
      <c r="U94" s="65">
        <f t="shared" si="13"/>
        <v>1</v>
      </c>
    </row>
    <row r="95" spans="1:21" x14ac:dyDescent="0.25">
      <c r="A95" s="1">
        <v>85</v>
      </c>
      <c r="B95" s="30">
        <v>2503000</v>
      </c>
      <c r="C95" s="43" t="s">
        <v>86</v>
      </c>
      <c r="D95" s="15">
        <v>97881.25</v>
      </c>
      <c r="E95" s="15">
        <v>3594.2100000000064</v>
      </c>
      <c r="F95" s="15">
        <v>6785</v>
      </c>
      <c r="G95" s="29">
        <f t="shared" si="8"/>
        <v>101475.46</v>
      </c>
      <c r="H95" s="70">
        <v>75</v>
      </c>
      <c r="I95" s="71">
        <v>15</v>
      </c>
      <c r="J95" s="72">
        <v>0</v>
      </c>
      <c r="K95" s="72">
        <v>0</v>
      </c>
      <c r="L95" s="72">
        <v>0</v>
      </c>
      <c r="M95" s="68">
        <f t="shared" si="14"/>
        <v>75</v>
      </c>
      <c r="N95" s="68">
        <f t="shared" si="15"/>
        <v>15</v>
      </c>
      <c r="O95" s="64">
        <f t="shared" si="9"/>
        <v>1353.0061333333333</v>
      </c>
      <c r="P95" s="64">
        <f t="shared" si="10"/>
        <v>452.33333333333331</v>
      </c>
      <c r="Q95" s="29">
        <f t="shared" si="11"/>
        <v>0</v>
      </c>
      <c r="R95" s="29">
        <v>0</v>
      </c>
      <c r="S95" s="79">
        <f t="shared" si="12"/>
        <v>0</v>
      </c>
      <c r="U95" s="65">
        <f t="shared" si="13"/>
        <v>0</v>
      </c>
    </row>
    <row r="96" spans="1:21" x14ac:dyDescent="0.25">
      <c r="A96" s="1">
        <v>86</v>
      </c>
      <c r="B96" s="30">
        <v>2601000</v>
      </c>
      <c r="C96" s="43" t="s">
        <v>87</v>
      </c>
      <c r="D96" s="15">
        <v>175233.79</v>
      </c>
      <c r="E96" s="15">
        <v>6808.36</v>
      </c>
      <c r="F96" s="15">
        <v>6526.45</v>
      </c>
      <c r="G96" s="29">
        <f t="shared" si="8"/>
        <v>182042.15</v>
      </c>
      <c r="H96" s="70">
        <v>104</v>
      </c>
      <c r="I96" s="71">
        <v>15</v>
      </c>
      <c r="J96" s="72">
        <v>0</v>
      </c>
      <c r="K96" s="72">
        <v>0</v>
      </c>
      <c r="L96" s="72">
        <v>0</v>
      </c>
      <c r="M96" s="68">
        <f t="shared" si="14"/>
        <v>104</v>
      </c>
      <c r="N96" s="68">
        <f t="shared" si="15"/>
        <v>15</v>
      </c>
      <c r="O96" s="64">
        <f t="shared" si="9"/>
        <v>1750.4052884615385</v>
      </c>
      <c r="P96" s="64">
        <f t="shared" si="10"/>
        <v>435.09666666666664</v>
      </c>
      <c r="Q96" s="29">
        <f t="shared" si="11"/>
        <v>0</v>
      </c>
      <c r="R96" s="29">
        <v>0</v>
      </c>
      <c r="S96" s="79">
        <f t="shared" si="12"/>
        <v>0</v>
      </c>
      <c r="U96" s="65">
        <f t="shared" si="13"/>
        <v>0</v>
      </c>
    </row>
    <row r="97" spans="1:21" x14ac:dyDescent="0.25">
      <c r="A97" s="1">
        <v>87</v>
      </c>
      <c r="B97" s="30">
        <v>2602000</v>
      </c>
      <c r="C97" s="43" t="s">
        <v>88</v>
      </c>
      <c r="D97" s="15">
        <v>309099.71000000002</v>
      </c>
      <c r="E97" s="15">
        <v>12654.66</v>
      </c>
      <c r="F97" s="15">
        <v>12617.04</v>
      </c>
      <c r="G97" s="29">
        <f t="shared" si="8"/>
        <v>321754.37</v>
      </c>
      <c r="H97" s="70">
        <v>225</v>
      </c>
      <c r="I97" s="71">
        <v>18</v>
      </c>
      <c r="J97" s="72">
        <v>6</v>
      </c>
      <c r="K97" s="72">
        <v>0</v>
      </c>
      <c r="L97" s="72">
        <v>1</v>
      </c>
      <c r="M97" s="68">
        <f t="shared" si="14"/>
        <v>230</v>
      </c>
      <c r="N97" s="68">
        <f t="shared" si="15"/>
        <v>18</v>
      </c>
      <c r="O97" s="64">
        <f t="shared" si="9"/>
        <v>1398.9320434782608</v>
      </c>
      <c r="P97" s="64">
        <f t="shared" si="10"/>
        <v>700.94666666666672</v>
      </c>
      <c r="Q97" s="29">
        <f t="shared" si="11"/>
        <v>8393.5922608695655</v>
      </c>
      <c r="R97" s="29">
        <v>0</v>
      </c>
      <c r="S97" s="79">
        <f t="shared" si="12"/>
        <v>8393.5922608695655</v>
      </c>
      <c r="U97" s="65">
        <f t="shared" si="13"/>
        <v>5</v>
      </c>
    </row>
    <row r="98" spans="1:21" x14ac:dyDescent="0.25">
      <c r="A98" s="1">
        <v>88</v>
      </c>
      <c r="B98" s="30">
        <v>2603000</v>
      </c>
      <c r="C98" s="43" t="s">
        <v>89</v>
      </c>
      <c r="D98" s="15">
        <v>1071137.8799999999</v>
      </c>
      <c r="E98" s="15">
        <v>40063.019999999997</v>
      </c>
      <c r="F98" s="15">
        <v>34796.339999999997</v>
      </c>
      <c r="G98" s="29">
        <f t="shared" si="8"/>
        <v>1111200.8999999999</v>
      </c>
      <c r="H98" s="70">
        <v>600</v>
      </c>
      <c r="I98" s="71">
        <v>121</v>
      </c>
      <c r="J98" s="72">
        <v>0</v>
      </c>
      <c r="K98" s="72">
        <v>0</v>
      </c>
      <c r="L98" s="72">
        <v>0</v>
      </c>
      <c r="M98" s="68">
        <f t="shared" si="14"/>
        <v>600</v>
      </c>
      <c r="N98" s="68">
        <f t="shared" si="15"/>
        <v>121</v>
      </c>
      <c r="O98" s="64">
        <f t="shared" si="9"/>
        <v>1852.0014999999999</v>
      </c>
      <c r="P98" s="64">
        <f t="shared" si="10"/>
        <v>287.57305785123964</v>
      </c>
      <c r="Q98" s="29">
        <f t="shared" si="11"/>
        <v>0</v>
      </c>
      <c r="R98" s="29">
        <v>0</v>
      </c>
      <c r="S98" s="79">
        <f t="shared" si="12"/>
        <v>0</v>
      </c>
      <c r="U98" s="65">
        <f t="shared" si="13"/>
        <v>0</v>
      </c>
    </row>
    <row r="99" spans="1:21" x14ac:dyDescent="0.25">
      <c r="A99" s="1">
        <v>89</v>
      </c>
      <c r="B99" s="30">
        <v>2604000</v>
      </c>
      <c r="C99" s="43" t="s">
        <v>90</v>
      </c>
      <c r="D99" s="15">
        <v>169048.4</v>
      </c>
      <c r="E99" s="15">
        <v>7272.57</v>
      </c>
      <c r="F99" s="15">
        <v>4447.22</v>
      </c>
      <c r="G99" s="29">
        <f t="shared" si="8"/>
        <v>176320.97</v>
      </c>
      <c r="H99" s="70">
        <v>110</v>
      </c>
      <c r="I99" s="71">
        <v>20</v>
      </c>
      <c r="J99" s="72">
        <v>5</v>
      </c>
      <c r="K99" s="72">
        <v>0</v>
      </c>
      <c r="L99" s="72">
        <v>0</v>
      </c>
      <c r="M99" s="68">
        <f t="shared" si="14"/>
        <v>115</v>
      </c>
      <c r="N99" s="68">
        <f t="shared" si="15"/>
        <v>20</v>
      </c>
      <c r="O99" s="64">
        <f t="shared" si="9"/>
        <v>1533.2258260869564</v>
      </c>
      <c r="P99" s="64">
        <f t="shared" si="10"/>
        <v>222.36100000000002</v>
      </c>
      <c r="Q99" s="29">
        <f t="shared" si="11"/>
        <v>7666.1291304347824</v>
      </c>
      <c r="R99" s="29">
        <v>0</v>
      </c>
      <c r="S99" s="79">
        <f t="shared" si="12"/>
        <v>7666.1291304347824</v>
      </c>
      <c r="U99" s="65">
        <f t="shared" si="13"/>
        <v>5</v>
      </c>
    </row>
    <row r="100" spans="1:21" x14ac:dyDescent="0.25">
      <c r="A100" s="1">
        <v>90</v>
      </c>
      <c r="B100" s="30">
        <v>2605000</v>
      </c>
      <c r="C100" s="43" t="s">
        <v>91</v>
      </c>
      <c r="D100" s="15">
        <v>984104.02</v>
      </c>
      <c r="E100" s="15">
        <v>38801.4</v>
      </c>
      <c r="F100" s="15">
        <v>30787.4</v>
      </c>
      <c r="G100" s="29">
        <f t="shared" si="8"/>
        <v>1022905.42</v>
      </c>
      <c r="H100" s="70">
        <v>496</v>
      </c>
      <c r="I100" s="71">
        <v>70</v>
      </c>
      <c r="J100" s="72">
        <v>14</v>
      </c>
      <c r="K100" s="72">
        <v>0</v>
      </c>
      <c r="L100" s="72">
        <v>0</v>
      </c>
      <c r="M100" s="68">
        <f t="shared" si="14"/>
        <v>510</v>
      </c>
      <c r="N100" s="68">
        <f t="shared" si="15"/>
        <v>70</v>
      </c>
      <c r="O100" s="64">
        <f t="shared" si="9"/>
        <v>2005.6969019607843</v>
      </c>
      <c r="P100" s="64">
        <f t="shared" si="10"/>
        <v>439.82</v>
      </c>
      <c r="Q100" s="29">
        <f t="shared" si="11"/>
        <v>28079.756627450981</v>
      </c>
      <c r="R100" s="29">
        <v>0</v>
      </c>
      <c r="S100" s="79">
        <f t="shared" si="12"/>
        <v>28079.756627450981</v>
      </c>
      <c r="U100" s="65">
        <f t="shared" si="13"/>
        <v>14</v>
      </c>
    </row>
    <row r="101" spans="1:21" x14ac:dyDescent="0.25">
      <c r="A101" s="1">
        <v>91</v>
      </c>
      <c r="B101" s="30">
        <v>2606000</v>
      </c>
      <c r="C101" s="43" t="s">
        <v>92</v>
      </c>
      <c r="D101" s="15">
        <v>755879.19</v>
      </c>
      <c r="E101" s="15">
        <v>31139.75</v>
      </c>
      <c r="F101" s="15">
        <v>31316.46</v>
      </c>
      <c r="G101" s="29">
        <f t="shared" si="8"/>
        <v>787018.94</v>
      </c>
      <c r="H101" s="70">
        <v>435</v>
      </c>
      <c r="I101" s="71">
        <v>46</v>
      </c>
      <c r="J101" s="72">
        <v>2</v>
      </c>
      <c r="K101" s="72">
        <v>0</v>
      </c>
      <c r="L101" s="72">
        <v>1</v>
      </c>
      <c r="M101" s="68">
        <f t="shared" si="14"/>
        <v>436</v>
      </c>
      <c r="N101" s="68">
        <f t="shared" si="15"/>
        <v>46</v>
      </c>
      <c r="O101" s="64">
        <f t="shared" si="9"/>
        <v>1805.0893119266054</v>
      </c>
      <c r="P101" s="64">
        <f t="shared" si="10"/>
        <v>680.79260869565212</v>
      </c>
      <c r="Q101" s="29">
        <f t="shared" si="11"/>
        <v>3610.1786238532109</v>
      </c>
      <c r="R101" s="29">
        <v>3471.28</v>
      </c>
      <c r="S101" s="79">
        <f t="shared" si="12"/>
        <v>138.89862385321067</v>
      </c>
      <c r="U101" s="65">
        <f t="shared" si="13"/>
        <v>1</v>
      </c>
    </row>
    <row r="102" spans="1:21" x14ac:dyDescent="0.25">
      <c r="A102" s="1">
        <v>92</v>
      </c>
      <c r="B102" s="30">
        <v>2607000</v>
      </c>
      <c r="C102" s="43" t="s">
        <v>93</v>
      </c>
      <c r="D102" s="15">
        <v>186062.86</v>
      </c>
      <c r="E102" s="15">
        <v>6371.69</v>
      </c>
      <c r="F102" s="15">
        <v>9764.17</v>
      </c>
      <c r="G102" s="29">
        <f t="shared" si="8"/>
        <v>192434.55</v>
      </c>
      <c r="H102" s="70">
        <v>133</v>
      </c>
      <c r="I102" s="71">
        <v>16</v>
      </c>
      <c r="J102" s="72">
        <v>0</v>
      </c>
      <c r="K102" s="72">
        <v>0</v>
      </c>
      <c r="L102" s="72">
        <v>0</v>
      </c>
      <c r="M102" s="68">
        <f t="shared" si="14"/>
        <v>133</v>
      </c>
      <c r="N102" s="68">
        <f t="shared" si="15"/>
        <v>16</v>
      </c>
      <c r="O102" s="64">
        <f t="shared" si="9"/>
        <v>1446.8763157894737</v>
      </c>
      <c r="P102" s="64">
        <f t="shared" si="10"/>
        <v>610.260625</v>
      </c>
      <c r="Q102" s="29">
        <f t="shared" si="11"/>
        <v>0</v>
      </c>
      <c r="R102" s="29">
        <v>0</v>
      </c>
      <c r="S102" s="79">
        <f t="shared" si="12"/>
        <v>0</v>
      </c>
      <c r="U102" s="65">
        <f t="shared" si="13"/>
        <v>0</v>
      </c>
    </row>
    <row r="103" spans="1:21" x14ac:dyDescent="0.25">
      <c r="A103" s="1">
        <v>93</v>
      </c>
      <c r="B103" s="30">
        <v>2703000</v>
      </c>
      <c r="C103" s="43" t="s">
        <v>94</v>
      </c>
      <c r="D103" s="15">
        <v>122788.68</v>
      </c>
      <c r="E103" s="15">
        <v>4621.6499999999996</v>
      </c>
      <c r="F103" s="15">
        <v>5540.52</v>
      </c>
      <c r="G103" s="29">
        <f t="shared" si="8"/>
        <v>127410.32999999999</v>
      </c>
      <c r="H103" s="70">
        <v>90</v>
      </c>
      <c r="I103" s="71">
        <v>6</v>
      </c>
      <c r="J103" s="72">
        <v>0</v>
      </c>
      <c r="K103" s="72">
        <v>0</v>
      </c>
      <c r="L103" s="72">
        <v>0</v>
      </c>
      <c r="M103" s="68">
        <f t="shared" si="14"/>
        <v>90</v>
      </c>
      <c r="N103" s="68">
        <f t="shared" si="15"/>
        <v>6</v>
      </c>
      <c r="O103" s="64">
        <f t="shared" si="9"/>
        <v>1415.6703333333332</v>
      </c>
      <c r="P103" s="64">
        <f t="shared" si="10"/>
        <v>923.42000000000007</v>
      </c>
      <c r="Q103" s="29">
        <f t="shared" si="11"/>
        <v>0</v>
      </c>
      <c r="R103" s="29">
        <v>0</v>
      </c>
      <c r="S103" s="79">
        <f t="shared" si="12"/>
        <v>0</v>
      </c>
      <c r="U103" s="65">
        <f t="shared" si="13"/>
        <v>0</v>
      </c>
    </row>
    <row r="104" spans="1:21" x14ac:dyDescent="0.25">
      <c r="A104" s="1">
        <v>94</v>
      </c>
      <c r="B104" s="30">
        <v>2705000</v>
      </c>
      <c r="C104" s="43" t="s">
        <v>95</v>
      </c>
      <c r="D104" s="15">
        <v>1009864.81</v>
      </c>
      <c r="E104" s="15">
        <v>39217.699999999997</v>
      </c>
      <c r="F104" s="15">
        <v>33260.370000000003</v>
      </c>
      <c r="G104" s="29">
        <f t="shared" si="8"/>
        <v>1049082.51</v>
      </c>
      <c r="H104" s="70">
        <v>640</v>
      </c>
      <c r="I104" s="71">
        <v>76</v>
      </c>
      <c r="J104" s="72">
        <v>14</v>
      </c>
      <c r="K104" s="72">
        <v>0</v>
      </c>
      <c r="L104" s="72">
        <v>0</v>
      </c>
      <c r="M104" s="68">
        <f t="shared" si="14"/>
        <v>654</v>
      </c>
      <c r="N104" s="68">
        <f t="shared" si="15"/>
        <v>76</v>
      </c>
      <c r="O104" s="64">
        <f t="shared" si="9"/>
        <v>1604.1016972477064</v>
      </c>
      <c r="P104" s="64">
        <f t="shared" si="10"/>
        <v>437.6364473684211</v>
      </c>
      <c r="Q104" s="29">
        <f t="shared" si="11"/>
        <v>22457.42376146789</v>
      </c>
      <c r="R104" s="29">
        <v>0</v>
      </c>
      <c r="S104" s="79">
        <f t="shared" si="12"/>
        <v>22457.42376146789</v>
      </c>
      <c r="U104" s="65">
        <f t="shared" si="13"/>
        <v>14</v>
      </c>
    </row>
    <row r="105" spans="1:21" x14ac:dyDescent="0.25">
      <c r="A105" s="1">
        <v>95</v>
      </c>
      <c r="B105" s="30">
        <v>2803000</v>
      </c>
      <c r="C105" s="43" t="s">
        <v>96</v>
      </c>
      <c r="D105" s="15">
        <v>155296.49</v>
      </c>
      <c r="E105" s="15">
        <v>5621.32</v>
      </c>
      <c r="F105" s="15">
        <v>14576.44</v>
      </c>
      <c r="G105" s="29">
        <f t="shared" si="8"/>
        <v>160917.81</v>
      </c>
      <c r="H105" s="70">
        <v>109</v>
      </c>
      <c r="I105" s="71">
        <v>13</v>
      </c>
      <c r="J105" s="72">
        <v>0</v>
      </c>
      <c r="K105" s="72">
        <v>0</v>
      </c>
      <c r="L105" s="72">
        <v>0</v>
      </c>
      <c r="M105" s="68">
        <f t="shared" si="14"/>
        <v>109</v>
      </c>
      <c r="N105" s="68">
        <f t="shared" si="15"/>
        <v>13</v>
      </c>
      <c r="O105" s="64">
        <f t="shared" si="9"/>
        <v>1476.3101834862384</v>
      </c>
      <c r="P105" s="64">
        <f t="shared" si="10"/>
        <v>1121.2646153846154</v>
      </c>
      <c r="Q105" s="29">
        <f t="shared" si="11"/>
        <v>0</v>
      </c>
      <c r="R105" s="29">
        <v>0</v>
      </c>
      <c r="S105" s="79">
        <f t="shared" si="12"/>
        <v>0</v>
      </c>
      <c r="U105" s="65">
        <f t="shared" si="13"/>
        <v>0</v>
      </c>
    </row>
    <row r="106" spans="1:21" x14ac:dyDescent="0.25">
      <c r="A106" s="1">
        <v>96</v>
      </c>
      <c r="B106" s="30">
        <v>2807000</v>
      </c>
      <c r="C106" s="43" t="s">
        <v>97</v>
      </c>
      <c r="D106" s="15">
        <v>855073.29</v>
      </c>
      <c r="E106" s="15">
        <v>34320.239999999998</v>
      </c>
      <c r="F106" s="15">
        <v>67687.600000000006</v>
      </c>
      <c r="G106" s="29">
        <f t="shared" si="8"/>
        <v>889393.53</v>
      </c>
      <c r="H106" s="70">
        <v>714</v>
      </c>
      <c r="I106" s="71">
        <v>72</v>
      </c>
      <c r="J106" s="72">
        <v>24</v>
      </c>
      <c r="K106" s="72">
        <v>3</v>
      </c>
      <c r="L106" s="72">
        <v>0</v>
      </c>
      <c r="M106" s="68">
        <f t="shared" si="14"/>
        <v>738</v>
      </c>
      <c r="N106" s="68">
        <f t="shared" si="15"/>
        <v>75</v>
      </c>
      <c r="O106" s="64">
        <f t="shared" si="9"/>
        <v>1205.1402845528455</v>
      </c>
      <c r="P106" s="64">
        <f t="shared" si="10"/>
        <v>902.50133333333338</v>
      </c>
      <c r="Q106" s="29">
        <f t="shared" si="11"/>
        <v>31630.870829268293</v>
      </c>
      <c r="R106" s="29">
        <v>31524.560000000001</v>
      </c>
      <c r="S106" s="79">
        <f t="shared" si="12"/>
        <v>106.31082926829185</v>
      </c>
      <c r="U106" s="65">
        <f t="shared" si="13"/>
        <v>24</v>
      </c>
    </row>
    <row r="107" spans="1:21" x14ac:dyDescent="0.25">
      <c r="A107" s="1">
        <v>97</v>
      </c>
      <c r="B107" s="30">
        <v>2808000</v>
      </c>
      <c r="C107" s="43" t="s">
        <v>98</v>
      </c>
      <c r="D107" s="15">
        <v>861876.36</v>
      </c>
      <c r="E107" s="15">
        <v>32491.5</v>
      </c>
      <c r="F107" s="15">
        <v>46817.34</v>
      </c>
      <c r="G107" s="29">
        <f t="shared" si="8"/>
        <v>894367.86</v>
      </c>
      <c r="H107" s="70">
        <v>651</v>
      </c>
      <c r="I107" s="71">
        <v>43</v>
      </c>
      <c r="J107" s="72">
        <v>17</v>
      </c>
      <c r="K107" s="72">
        <v>0</v>
      </c>
      <c r="L107" s="72">
        <v>5</v>
      </c>
      <c r="M107" s="68">
        <f t="shared" si="14"/>
        <v>663</v>
      </c>
      <c r="N107" s="68">
        <f t="shared" si="15"/>
        <v>43</v>
      </c>
      <c r="O107" s="64">
        <f t="shared" si="9"/>
        <v>1348.9711312217194</v>
      </c>
      <c r="P107" s="64">
        <f t="shared" si="10"/>
        <v>1088.7753488372093</v>
      </c>
      <c r="Q107" s="29">
        <f t="shared" si="11"/>
        <v>22932.509230769228</v>
      </c>
      <c r="R107" s="29">
        <v>11084.23</v>
      </c>
      <c r="S107" s="79">
        <f t="shared" si="12"/>
        <v>11848.279230769229</v>
      </c>
      <c r="U107" s="65">
        <f t="shared" si="13"/>
        <v>12</v>
      </c>
    </row>
    <row r="108" spans="1:21" x14ac:dyDescent="0.25">
      <c r="A108" s="1">
        <v>98</v>
      </c>
      <c r="B108" s="30">
        <v>2901000</v>
      </c>
      <c r="C108" s="43" t="s">
        <v>99</v>
      </c>
      <c r="D108" s="15">
        <v>146924.07</v>
      </c>
      <c r="E108" s="15">
        <v>4346.68</v>
      </c>
      <c r="F108" s="15">
        <v>6554.68</v>
      </c>
      <c r="G108" s="29">
        <f t="shared" si="8"/>
        <v>151270.75</v>
      </c>
      <c r="H108" s="70">
        <v>81</v>
      </c>
      <c r="I108" s="71">
        <v>13</v>
      </c>
      <c r="J108" s="72">
        <v>0</v>
      </c>
      <c r="K108" s="72">
        <v>0</v>
      </c>
      <c r="L108" s="72">
        <v>0</v>
      </c>
      <c r="M108" s="68">
        <f t="shared" si="14"/>
        <v>81</v>
      </c>
      <c r="N108" s="68">
        <f t="shared" si="15"/>
        <v>13</v>
      </c>
      <c r="O108" s="64">
        <f t="shared" si="9"/>
        <v>1867.5401234567901</v>
      </c>
      <c r="P108" s="64">
        <f t="shared" si="10"/>
        <v>504.20615384615388</v>
      </c>
      <c r="Q108" s="29">
        <f t="shared" si="11"/>
        <v>0</v>
      </c>
      <c r="R108" s="29">
        <v>0</v>
      </c>
      <c r="S108" s="79">
        <f t="shared" si="12"/>
        <v>0</v>
      </c>
      <c r="U108" s="65">
        <f t="shared" si="13"/>
        <v>0</v>
      </c>
    </row>
    <row r="109" spans="1:21" x14ac:dyDescent="0.25">
      <c r="A109" s="1">
        <v>99</v>
      </c>
      <c r="B109" s="30">
        <v>2903000</v>
      </c>
      <c r="C109" s="43" t="s">
        <v>100</v>
      </c>
      <c r="D109" s="15">
        <v>625665.96</v>
      </c>
      <c r="E109" s="15">
        <v>23879.97</v>
      </c>
      <c r="F109" s="15">
        <v>40617.120000000003</v>
      </c>
      <c r="G109" s="29">
        <f t="shared" si="8"/>
        <v>649545.92999999993</v>
      </c>
      <c r="H109" s="70">
        <v>284</v>
      </c>
      <c r="I109" s="71">
        <v>105</v>
      </c>
      <c r="J109" s="72">
        <v>12</v>
      </c>
      <c r="K109" s="72">
        <v>2</v>
      </c>
      <c r="L109" s="72">
        <v>0</v>
      </c>
      <c r="M109" s="68">
        <f t="shared" si="14"/>
        <v>296</v>
      </c>
      <c r="N109" s="68">
        <f t="shared" si="15"/>
        <v>107</v>
      </c>
      <c r="O109" s="64">
        <f t="shared" si="9"/>
        <v>2194.4119256756753</v>
      </c>
      <c r="P109" s="64">
        <f t="shared" si="10"/>
        <v>379.59925233644861</v>
      </c>
      <c r="Q109" s="29">
        <f t="shared" si="11"/>
        <v>27092.141612781004</v>
      </c>
      <c r="R109" s="29">
        <v>0</v>
      </c>
      <c r="S109" s="79">
        <f t="shared" si="12"/>
        <v>27092.141612781004</v>
      </c>
      <c r="U109" s="65">
        <f t="shared" si="13"/>
        <v>12</v>
      </c>
    </row>
    <row r="110" spans="1:21" x14ac:dyDescent="0.25">
      <c r="A110" s="1">
        <v>100</v>
      </c>
      <c r="B110" s="30">
        <v>2906000</v>
      </c>
      <c r="C110" s="43" t="s">
        <v>101</v>
      </c>
      <c r="D110" s="15">
        <v>131431.64000000001</v>
      </c>
      <c r="E110" s="15">
        <v>5527.82</v>
      </c>
      <c r="F110" s="15">
        <v>3082.98</v>
      </c>
      <c r="G110" s="29">
        <f t="shared" si="8"/>
        <v>136959.46000000002</v>
      </c>
      <c r="H110" s="70">
        <v>83</v>
      </c>
      <c r="I110" s="71">
        <v>3</v>
      </c>
      <c r="J110" s="72">
        <v>0</v>
      </c>
      <c r="K110" s="72">
        <v>0</v>
      </c>
      <c r="L110" s="72">
        <v>0</v>
      </c>
      <c r="M110" s="68">
        <f t="shared" si="14"/>
        <v>83</v>
      </c>
      <c r="N110" s="68">
        <f t="shared" si="15"/>
        <v>3</v>
      </c>
      <c r="O110" s="64">
        <f t="shared" si="9"/>
        <v>1650.1139759036148</v>
      </c>
      <c r="P110" s="64">
        <f t="shared" si="10"/>
        <v>1027.6600000000001</v>
      </c>
      <c r="Q110" s="29">
        <f t="shared" si="11"/>
        <v>0</v>
      </c>
      <c r="R110" s="29">
        <v>0</v>
      </c>
      <c r="S110" s="79">
        <f t="shared" si="12"/>
        <v>0</v>
      </c>
      <c r="U110" s="65">
        <f t="shared" si="13"/>
        <v>0</v>
      </c>
    </row>
    <row r="111" spans="1:21" x14ac:dyDescent="0.25">
      <c r="A111" s="1">
        <v>101</v>
      </c>
      <c r="B111" s="30">
        <v>3001000</v>
      </c>
      <c r="C111" s="43" t="s">
        <v>102</v>
      </c>
      <c r="D111" s="15">
        <v>242158.07</v>
      </c>
      <c r="E111" s="15">
        <v>9297.1200000000008</v>
      </c>
      <c r="F111" s="15">
        <v>7656.49</v>
      </c>
      <c r="G111" s="29">
        <f t="shared" si="8"/>
        <v>251455.19</v>
      </c>
      <c r="H111" s="70">
        <v>129</v>
      </c>
      <c r="I111" s="71">
        <v>22</v>
      </c>
      <c r="J111" s="72">
        <v>2</v>
      </c>
      <c r="K111" s="72">
        <v>0</v>
      </c>
      <c r="L111" s="72">
        <v>1</v>
      </c>
      <c r="M111" s="68">
        <f t="shared" si="14"/>
        <v>130</v>
      </c>
      <c r="N111" s="68">
        <f t="shared" si="15"/>
        <v>22</v>
      </c>
      <c r="O111" s="64">
        <f t="shared" si="9"/>
        <v>1934.2706923076923</v>
      </c>
      <c r="P111" s="64">
        <f t="shared" si="10"/>
        <v>348.02227272727271</v>
      </c>
      <c r="Q111" s="29">
        <f t="shared" si="11"/>
        <v>3868.5413846153847</v>
      </c>
      <c r="R111" s="29">
        <v>0</v>
      </c>
      <c r="S111" s="79">
        <f t="shared" si="12"/>
        <v>3868.5413846153847</v>
      </c>
      <c r="U111" s="65">
        <f t="shared" si="13"/>
        <v>1</v>
      </c>
    </row>
    <row r="112" spans="1:21" x14ac:dyDescent="0.25">
      <c r="A112" s="1">
        <v>102</v>
      </c>
      <c r="B112" s="30">
        <v>3002000</v>
      </c>
      <c r="C112" s="43" t="s">
        <v>103</v>
      </c>
      <c r="D112" s="15">
        <v>264519.69</v>
      </c>
      <c r="E112" s="15">
        <v>9195.2800000000007</v>
      </c>
      <c r="F112" s="15">
        <v>13336.26</v>
      </c>
      <c r="G112" s="29">
        <f t="shared" si="8"/>
        <v>273714.97000000003</v>
      </c>
      <c r="H112" s="70">
        <v>126</v>
      </c>
      <c r="I112" s="71">
        <v>13</v>
      </c>
      <c r="J112" s="72">
        <v>0</v>
      </c>
      <c r="K112" s="72">
        <v>0</v>
      </c>
      <c r="L112" s="72">
        <v>0</v>
      </c>
      <c r="M112" s="68">
        <f t="shared" si="14"/>
        <v>126</v>
      </c>
      <c r="N112" s="68">
        <f t="shared" si="15"/>
        <v>13</v>
      </c>
      <c r="O112" s="64">
        <f t="shared" si="9"/>
        <v>2172.3410317460321</v>
      </c>
      <c r="P112" s="64">
        <f t="shared" si="10"/>
        <v>1025.8661538461538</v>
      </c>
      <c r="Q112" s="29">
        <f t="shared" si="11"/>
        <v>0</v>
      </c>
      <c r="R112" s="29">
        <v>0</v>
      </c>
      <c r="S112" s="79">
        <f t="shared" si="12"/>
        <v>0</v>
      </c>
      <c r="U112" s="65">
        <f t="shared" si="13"/>
        <v>0</v>
      </c>
    </row>
    <row r="113" spans="1:21" x14ac:dyDescent="0.25">
      <c r="A113" s="1">
        <v>103</v>
      </c>
      <c r="B113" s="30">
        <v>3003000</v>
      </c>
      <c r="C113" s="43" t="s">
        <v>104</v>
      </c>
      <c r="D113" s="15">
        <v>180187.29</v>
      </c>
      <c r="E113" s="15">
        <v>6339.53</v>
      </c>
      <c r="F113" s="15">
        <v>9176.5499999999993</v>
      </c>
      <c r="G113" s="29">
        <f t="shared" si="8"/>
        <v>186526.82</v>
      </c>
      <c r="H113" s="70">
        <v>127</v>
      </c>
      <c r="I113" s="71">
        <v>9</v>
      </c>
      <c r="J113" s="72">
        <v>3</v>
      </c>
      <c r="K113" s="72">
        <v>0</v>
      </c>
      <c r="L113" s="72">
        <v>0</v>
      </c>
      <c r="M113" s="68">
        <f t="shared" si="14"/>
        <v>130</v>
      </c>
      <c r="N113" s="68">
        <f t="shared" si="15"/>
        <v>9</v>
      </c>
      <c r="O113" s="64">
        <f t="shared" si="9"/>
        <v>1434.8216923076923</v>
      </c>
      <c r="P113" s="64">
        <f t="shared" si="10"/>
        <v>1019.6166666666666</v>
      </c>
      <c r="Q113" s="29">
        <f t="shared" si="11"/>
        <v>4304.4650769230766</v>
      </c>
      <c r="R113" s="29">
        <v>16438.349999999999</v>
      </c>
      <c r="S113" s="79">
        <v>0</v>
      </c>
      <c r="U113" s="65">
        <f t="shared" si="13"/>
        <v>3</v>
      </c>
    </row>
    <row r="114" spans="1:21" x14ac:dyDescent="0.25">
      <c r="A114" s="1">
        <v>104</v>
      </c>
      <c r="B114" s="30">
        <v>3004000</v>
      </c>
      <c r="C114" s="43" t="s">
        <v>105</v>
      </c>
      <c r="D114" s="15">
        <v>538368.42000000004</v>
      </c>
      <c r="E114" s="15">
        <v>18901.04</v>
      </c>
      <c r="F114" s="15">
        <v>40646.339999999997</v>
      </c>
      <c r="G114" s="29">
        <f t="shared" si="8"/>
        <v>557269.46000000008</v>
      </c>
      <c r="H114" s="70">
        <v>332</v>
      </c>
      <c r="I114" s="71">
        <v>66</v>
      </c>
      <c r="J114" s="72">
        <v>22</v>
      </c>
      <c r="K114" s="72">
        <v>0</v>
      </c>
      <c r="L114" s="72">
        <v>0</v>
      </c>
      <c r="M114" s="68">
        <f t="shared" si="14"/>
        <v>354</v>
      </c>
      <c r="N114" s="68">
        <f t="shared" si="15"/>
        <v>66</v>
      </c>
      <c r="O114" s="64">
        <f t="shared" si="9"/>
        <v>1574.207514124294</v>
      </c>
      <c r="P114" s="64">
        <f t="shared" si="10"/>
        <v>615.85363636363627</v>
      </c>
      <c r="Q114" s="29">
        <f t="shared" si="11"/>
        <v>34632.56531073447</v>
      </c>
      <c r="R114" s="29">
        <v>1857.28</v>
      </c>
      <c r="S114" s="79">
        <f t="shared" si="12"/>
        <v>32775.285310734471</v>
      </c>
      <c r="U114" s="65">
        <f t="shared" si="13"/>
        <v>22</v>
      </c>
    </row>
    <row r="115" spans="1:21" x14ac:dyDescent="0.25">
      <c r="A115" s="1">
        <v>105</v>
      </c>
      <c r="B115" s="30">
        <v>3005000</v>
      </c>
      <c r="C115" s="43" t="s">
        <v>106</v>
      </c>
      <c r="D115" s="15">
        <v>126579.58</v>
      </c>
      <c r="E115" s="15">
        <v>5164.17</v>
      </c>
      <c r="F115" s="15">
        <v>3489.86</v>
      </c>
      <c r="G115" s="29">
        <f t="shared" si="8"/>
        <v>131743.75</v>
      </c>
      <c r="H115" s="70">
        <v>65</v>
      </c>
      <c r="I115" s="71">
        <v>8</v>
      </c>
      <c r="J115" s="72">
        <v>0</v>
      </c>
      <c r="K115" s="72">
        <v>0</v>
      </c>
      <c r="L115" s="72">
        <v>0</v>
      </c>
      <c r="M115" s="68">
        <f t="shared" si="14"/>
        <v>65</v>
      </c>
      <c r="N115" s="68">
        <f t="shared" si="15"/>
        <v>8</v>
      </c>
      <c r="O115" s="64">
        <f t="shared" si="9"/>
        <v>2026.8269230769231</v>
      </c>
      <c r="P115" s="64">
        <f t="shared" si="10"/>
        <v>436.23250000000002</v>
      </c>
      <c r="Q115" s="29">
        <f t="shared" si="11"/>
        <v>0</v>
      </c>
      <c r="R115" s="29">
        <v>0</v>
      </c>
      <c r="S115" s="79">
        <f t="shared" si="12"/>
        <v>0</v>
      </c>
      <c r="U115" s="65">
        <f t="shared" si="13"/>
        <v>0</v>
      </c>
    </row>
    <row r="116" spans="1:21" x14ac:dyDescent="0.25">
      <c r="A116" s="1">
        <v>106</v>
      </c>
      <c r="B116" s="30">
        <v>3102000</v>
      </c>
      <c r="C116" s="43" t="s">
        <v>107</v>
      </c>
      <c r="D116" s="15">
        <v>120438.51</v>
      </c>
      <c r="E116" s="15">
        <v>5018.51</v>
      </c>
      <c r="F116" s="15">
        <v>2851.73</v>
      </c>
      <c r="G116" s="29">
        <f t="shared" si="8"/>
        <v>125457.01999999999</v>
      </c>
      <c r="H116" s="70">
        <v>77</v>
      </c>
      <c r="I116" s="71">
        <v>10</v>
      </c>
      <c r="J116" s="72">
        <v>0</v>
      </c>
      <c r="K116" s="72">
        <v>0</v>
      </c>
      <c r="L116" s="72">
        <v>0</v>
      </c>
      <c r="M116" s="68">
        <f t="shared" si="14"/>
        <v>77</v>
      </c>
      <c r="N116" s="68">
        <f t="shared" si="15"/>
        <v>10</v>
      </c>
      <c r="O116" s="64">
        <f t="shared" si="9"/>
        <v>1629.3119480519479</v>
      </c>
      <c r="P116" s="64">
        <f t="shared" si="10"/>
        <v>285.173</v>
      </c>
      <c r="Q116" s="29">
        <f t="shared" si="11"/>
        <v>0</v>
      </c>
      <c r="R116" s="29">
        <v>0</v>
      </c>
      <c r="S116" s="79">
        <f t="shared" si="12"/>
        <v>0</v>
      </c>
      <c r="U116" s="65">
        <f t="shared" si="13"/>
        <v>0</v>
      </c>
    </row>
    <row r="117" spans="1:21" x14ac:dyDescent="0.25">
      <c r="A117" s="1">
        <v>107</v>
      </c>
      <c r="B117" s="30">
        <v>3104000</v>
      </c>
      <c r="C117" s="43" t="s">
        <v>108</v>
      </c>
      <c r="D117" s="15">
        <v>131995.64000000001</v>
      </c>
      <c r="E117" s="15">
        <v>4293.38</v>
      </c>
      <c r="F117" s="15">
        <v>3667.48</v>
      </c>
      <c r="G117" s="29">
        <f t="shared" si="8"/>
        <v>136289.02000000002</v>
      </c>
      <c r="H117" s="70">
        <v>67</v>
      </c>
      <c r="I117" s="71">
        <v>15</v>
      </c>
      <c r="J117" s="72">
        <v>0</v>
      </c>
      <c r="K117" s="72">
        <v>0</v>
      </c>
      <c r="L117" s="72">
        <v>0</v>
      </c>
      <c r="M117" s="68">
        <f t="shared" si="14"/>
        <v>67</v>
      </c>
      <c r="N117" s="68">
        <f t="shared" si="15"/>
        <v>15</v>
      </c>
      <c r="O117" s="64">
        <f t="shared" si="9"/>
        <v>2034.1644776119406</v>
      </c>
      <c r="P117" s="64">
        <f t="shared" si="10"/>
        <v>244.49866666666668</v>
      </c>
      <c r="Q117" s="29">
        <f t="shared" si="11"/>
        <v>0</v>
      </c>
      <c r="R117" s="29">
        <v>0</v>
      </c>
      <c r="S117" s="79">
        <f t="shared" si="12"/>
        <v>0</v>
      </c>
      <c r="U117" s="65">
        <f t="shared" si="13"/>
        <v>0</v>
      </c>
    </row>
    <row r="118" spans="1:21" x14ac:dyDescent="0.25">
      <c r="A118" s="1">
        <v>108</v>
      </c>
      <c r="B118" s="30">
        <v>3105000</v>
      </c>
      <c r="C118" s="43" t="s">
        <v>109</v>
      </c>
      <c r="D118" s="15">
        <v>452134.35</v>
      </c>
      <c r="E118" s="15">
        <v>18140.27</v>
      </c>
      <c r="F118" s="15">
        <v>20833.87</v>
      </c>
      <c r="G118" s="29">
        <f t="shared" si="8"/>
        <v>470274.62</v>
      </c>
      <c r="H118" s="70">
        <v>209</v>
      </c>
      <c r="I118" s="71">
        <v>55</v>
      </c>
      <c r="J118" s="72">
        <v>1</v>
      </c>
      <c r="K118" s="72">
        <v>0</v>
      </c>
      <c r="L118" s="72">
        <v>0</v>
      </c>
      <c r="M118" s="68">
        <f t="shared" si="14"/>
        <v>210</v>
      </c>
      <c r="N118" s="68">
        <f t="shared" si="15"/>
        <v>55</v>
      </c>
      <c r="O118" s="64">
        <f t="shared" si="9"/>
        <v>2239.4029523809522</v>
      </c>
      <c r="P118" s="64">
        <f t="shared" si="10"/>
        <v>378.79763636363634</v>
      </c>
      <c r="Q118" s="29">
        <f t="shared" si="11"/>
        <v>2239.4029523809522</v>
      </c>
      <c r="R118" s="29">
        <v>1327.2</v>
      </c>
      <c r="S118" s="79">
        <f t="shared" si="12"/>
        <v>912.20295238095218</v>
      </c>
      <c r="U118" s="65">
        <f t="shared" si="13"/>
        <v>1</v>
      </c>
    </row>
    <row r="119" spans="1:21" x14ac:dyDescent="0.25">
      <c r="A119" s="1">
        <v>109</v>
      </c>
      <c r="B119" s="30">
        <v>3201000</v>
      </c>
      <c r="C119" s="43" t="s">
        <v>110</v>
      </c>
      <c r="D119" s="15">
        <v>849269.05</v>
      </c>
      <c r="E119" s="15">
        <v>29935.73</v>
      </c>
      <c r="F119" s="15">
        <v>106922.79</v>
      </c>
      <c r="G119" s="29">
        <f t="shared" si="8"/>
        <v>879204.78</v>
      </c>
      <c r="H119" s="70">
        <v>402</v>
      </c>
      <c r="I119" s="71">
        <v>133</v>
      </c>
      <c r="J119" s="72">
        <v>1</v>
      </c>
      <c r="K119" s="72">
        <v>0</v>
      </c>
      <c r="L119" s="72">
        <v>1</v>
      </c>
      <c r="M119" s="68">
        <f t="shared" si="14"/>
        <v>402</v>
      </c>
      <c r="N119" s="68">
        <f t="shared" si="15"/>
        <v>133</v>
      </c>
      <c r="O119" s="64">
        <f t="shared" si="9"/>
        <v>2187.0765671641793</v>
      </c>
      <c r="P119" s="64">
        <f t="shared" si="10"/>
        <v>803.93075187969919</v>
      </c>
      <c r="Q119" s="29">
        <f t="shared" si="11"/>
        <v>2187.0765671641793</v>
      </c>
      <c r="R119" s="29">
        <v>2110.34</v>
      </c>
      <c r="S119" s="79">
        <f t="shared" si="12"/>
        <v>76.736567164179178</v>
      </c>
      <c r="U119" s="65">
        <f t="shared" si="13"/>
        <v>0</v>
      </c>
    </row>
    <row r="120" spans="1:21" x14ac:dyDescent="0.25">
      <c r="A120" s="1">
        <v>110</v>
      </c>
      <c r="B120" s="30">
        <v>3209000</v>
      </c>
      <c r="C120" s="43" t="s">
        <v>111</v>
      </c>
      <c r="D120" s="15">
        <v>456421.87</v>
      </c>
      <c r="E120" s="15">
        <v>18905.61</v>
      </c>
      <c r="F120" s="15">
        <v>22326.39</v>
      </c>
      <c r="G120" s="29">
        <f t="shared" si="8"/>
        <v>475327.48</v>
      </c>
      <c r="H120" s="70">
        <v>357</v>
      </c>
      <c r="I120" s="71">
        <v>67</v>
      </c>
      <c r="J120" s="72">
        <v>6</v>
      </c>
      <c r="K120" s="72">
        <v>1</v>
      </c>
      <c r="L120" s="72">
        <v>0</v>
      </c>
      <c r="M120" s="68">
        <f t="shared" si="14"/>
        <v>363</v>
      </c>
      <c r="N120" s="68">
        <f t="shared" si="15"/>
        <v>68</v>
      </c>
      <c r="O120" s="64">
        <f t="shared" si="9"/>
        <v>1309.4420936639117</v>
      </c>
      <c r="P120" s="64">
        <f t="shared" si="10"/>
        <v>328.32926470588234</v>
      </c>
      <c r="Q120" s="29">
        <f t="shared" si="11"/>
        <v>8184.9818266893526</v>
      </c>
      <c r="R120" s="29">
        <v>0</v>
      </c>
      <c r="S120" s="79">
        <f t="shared" si="12"/>
        <v>8184.9818266893526</v>
      </c>
      <c r="U120" s="65">
        <f t="shared" si="13"/>
        <v>6</v>
      </c>
    </row>
    <row r="121" spans="1:21" x14ac:dyDescent="0.25">
      <c r="A121" s="1">
        <v>111</v>
      </c>
      <c r="B121" s="30">
        <v>3211000</v>
      </c>
      <c r="C121" s="43" t="s">
        <v>112</v>
      </c>
      <c r="D121" s="15">
        <v>144117.01</v>
      </c>
      <c r="E121" s="15">
        <v>4653.3500000000004</v>
      </c>
      <c r="F121" s="15">
        <v>26160.93</v>
      </c>
      <c r="G121" s="29">
        <f t="shared" si="8"/>
        <v>148770.36000000002</v>
      </c>
      <c r="H121" s="70">
        <v>91</v>
      </c>
      <c r="I121" s="71">
        <v>44</v>
      </c>
      <c r="J121" s="72">
        <v>1</v>
      </c>
      <c r="K121" s="72">
        <v>0</v>
      </c>
      <c r="L121" s="72">
        <v>0</v>
      </c>
      <c r="M121" s="68">
        <f t="shared" si="14"/>
        <v>92</v>
      </c>
      <c r="N121" s="68">
        <f t="shared" si="15"/>
        <v>44</v>
      </c>
      <c r="O121" s="64">
        <f t="shared" si="9"/>
        <v>1617.0691304347827</v>
      </c>
      <c r="P121" s="64">
        <f t="shared" si="10"/>
        <v>594.56659090909091</v>
      </c>
      <c r="Q121" s="29">
        <f t="shared" si="11"/>
        <v>1617.0691304347827</v>
      </c>
      <c r="R121" s="29">
        <v>674.5</v>
      </c>
      <c r="S121" s="79">
        <f t="shared" si="12"/>
        <v>942.56913043478266</v>
      </c>
      <c r="U121" s="65">
        <f t="shared" si="13"/>
        <v>1</v>
      </c>
    </row>
    <row r="122" spans="1:21" x14ac:dyDescent="0.25">
      <c r="A122" s="1">
        <v>112</v>
      </c>
      <c r="B122" s="30">
        <v>3212000</v>
      </c>
      <c r="C122" s="43" t="s">
        <v>113</v>
      </c>
      <c r="D122" s="15">
        <v>208048.56</v>
      </c>
      <c r="E122" s="15">
        <v>6354.07</v>
      </c>
      <c r="F122" s="15">
        <v>14337.16</v>
      </c>
      <c r="G122" s="29">
        <f t="shared" si="8"/>
        <v>214402.63</v>
      </c>
      <c r="H122" s="70">
        <v>136</v>
      </c>
      <c r="I122" s="71">
        <v>48</v>
      </c>
      <c r="J122" s="72">
        <v>4</v>
      </c>
      <c r="K122" s="72">
        <v>0</v>
      </c>
      <c r="L122" s="72">
        <v>0</v>
      </c>
      <c r="M122" s="68">
        <f t="shared" si="14"/>
        <v>140</v>
      </c>
      <c r="N122" s="68">
        <f t="shared" si="15"/>
        <v>48</v>
      </c>
      <c r="O122" s="64">
        <f t="shared" si="9"/>
        <v>1531.4473571428571</v>
      </c>
      <c r="P122" s="64">
        <f t="shared" si="10"/>
        <v>298.69083333333333</v>
      </c>
      <c r="Q122" s="29">
        <f t="shared" si="11"/>
        <v>6125.7894285714283</v>
      </c>
      <c r="R122" s="29">
        <v>0</v>
      </c>
      <c r="S122" s="79">
        <f t="shared" si="12"/>
        <v>6125.7894285714283</v>
      </c>
      <c r="U122" s="65">
        <f t="shared" si="13"/>
        <v>4</v>
      </c>
    </row>
    <row r="123" spans="1:21" s="27" customFormat="1" x14ac:dyDescent="0.25">
      <c r="A123" s="1">
        <v>113</v>
      </c>
      <c r="B123" s="30">
        <v>3301000</v>
      </c>
      <c r="C123" s="43" t="s">
        <v>114</v>
      </c>
      <c r="D123" s="15">
        <v>116868.11</v>
      </c>
      <c r="E123" s="15">
        <v>3614.46</v>
      </c>
      <c r="F123" s="15">
        <v>12520.2</v>
      </c>
      <c r="G123" s="29">
        <f t="shared" si="8"/>
        <v>120482.57</v>
      </c>
      <c r="H123" s="70">
        <v>60</v>
      </c>
      <c r="I123" s="71">
        <v>15</v>
      </c>
      <c r="J123" s="72">
        <v>0</v>
      </c>
      <c r="K123" s="72">
        <v>0</v>
      </c>
      <c r="L123" s="72">
        <v>0</v>
      </c>
      <c r="M123" s="68">
        <f t="shared" si="14"/>
        <v>60</v>
      </c>
      <c r="N123" s="68">
        <f t="shared" si="15"/>
        <v>15</v>
      </c>
      <c r="O123" s="64">
        <f t="shared" si="9"/>
        <v>2008.0428333333334</v>
      </c>
      <c r="P123" s="64">
        <f t="shared" si="10"/>
        <v>834.68000000000006</v>
      </c>
      <c r="Q123" s="29">
        <f t="shared" si="11"/>
        <v>0</v>
      </c>
      <c r="R123" s="29">
        <v>0</v>
      </c>
      <c r="S123" s="79">
        <f t="shared" si="12"/>
        <v>0</v>
      </c>
      <c r="U123" s="65">
        <f t="shared" si="13"/>
        <v>0</v>
      </c>
    </row>
    <row r="124" spans="1:21" x14ac:dyDescent="0.25">
      <c r="A124" s="1">
        <v>114</v>
      </c>
      <c r="B124" s="30">
        <v>3302000</v>
      </c>
      <c r="C124" s="43" t="s">
        <v>115</v>
      </c>
      <c r="D124" s="15">
        <v>200096.54</v>
      </c>
      <c r="E124" s="15">
        <v>7079.26</v>
      </c>
      <c r="F124" s="15">
        <v>22682.44</v>
      </c>
      <c r="G124" s="29">
        <f t="shared" si="8"/>
        <v>207175.80000000002</v>
      </c>
      <c r="H124" s="70">
        <v>107</v>
      </c>
      <c r="I124" s="71">
        <v>33</v>
      </c>
      <c r="J124" s="72">
        <v>0</v>
      </c>
      <c r="K124" s="72">
        <v>0</v>
      </c>
      <c r="L124" s="72">
        <v>0</v>
      </c>
      <c r="M124" s="68">
        <f t="shared" si="14"/>
        <v>107</v>
      </c>
      <c r="N124" s="68">
        <f t="shared" si="15"/>
        <v>33</v>
      </c>
      <c r="O124" s="64">
        <f t="shared" si="9"/>
        <v>1936.2224299065422</v>
      </c>
      <c r="P124" s="64">
        <f t="shared" si="10"/>
        <v>687.34666666666658</v>
      </c>
      <c r="Q124" s="29">
        <f t="shared" si="11"/>
        <v>0</v>
      </c>
      <c r="R124" s="29">
        <v>0</v>
      </c>
      <c r="S124" s="79">
        <f t="shared" si="12"/>
        <v>0</v>
      </c>
      <c r="U124" s="65">
        <f t="shared" si="13"/>
        <v>0</v>
      </c>
    </row>
    <row r="125" spans="1:21" x14ac:dyDescent="0.25">
      <c r="A125" s="1">
        <v>115</v>
      </c>
      <c r="B125" s="30">
        <v>3306000</v>
      </c>
      <c r="C125" s="43" t="s">
        <v>116</v>
      </c>
      <c r="D125" s="15">
        <v>165377.63</v>
      </c>
      <c r="E125" s="15">
        <v>6255.31</v>
      </c>
      <c r="F125" s="15">
        <v>16582.330000000002</v>
      </c>
      <c r="G125" s="29">
        <f t="shared" si="8"/>
        <v>171632.94</v>
      </c>
      <c r="H125" s="70">
        <v>122</v>
      </c>
      <c r="I125" s="71">
        <v>30</v>
      </c>
      <c r="J125" s="72">
        <v>0</v>
      </c>
      <c r="K125" s="72">
        <v>0</v>
      </c>
      <c r="L125" s="72">
        <v>0</v>
      </c>
      <c r="M125" s="68">
        <f t="shared" si="14"/>
        <v>122</v>
      </c>
      <c r="N125" s="68">
        <f t="shared" si="15"/>
        <v>30</v>
      </c>
      <c r="O125" s="64">
        <f t="shared" si="9"/>
        <v>1406.8273770491803</v>
      </c>
      <c r="P125" s="64">
        <f t="shared" si="10"/>
        <v>552.74433333333343</v>
      </c>
      <c r="Q125" s="29">
        <f t="shared" si="11"/>
        <v>0</v>
      </c>
      <c r="R125" s="29">
        <v>0</v>
      </c>
      <c r="S125" s="79">
        <f t="shared" si="12"/>
        <v>0</v>
      </c>
      <c r="U125" s="65">
        <f t="shared" si="13"/>
        <v>0</v>
      </c>
    </row>
    <row r="126" spans="1:21" x14ac:dyDescent="0.25">
      <c r="A126" s="1">
        <v>116</v>
      </c>
      <c r="B126" s="30">
        <v>3403000</v>
      </c>
      <c r="C126" s="43" t="s">
        <v>117</v>
      </c>
      <c r="D126" s="15">
        <v>410101.04</v>
      </c>
      <c r="E126" s="15">
        <v>13185.95</v>
      </c>
      <c r="F126" s="15">
        <v>35188.339999999997</v>
      </c>
      <c r="G126" s="29">
        <f t="shared" si="8"/>
        <v>423286.99</v>
      </c>
      <c r="H126" s="70">
        <v>224</v>
      </c>
      <c r="I126" s="71">
        <v>41</v>
      </c>
      <c r="J126" s="72">
        <v>4</v>
      </c>
      <c r="K126" s="72">
        <v>0</v>
      </c>
      <c r="L126" s="72">
        <v>0</v>
      </c>
      <c r="M126" s="68">
        <f t="shared" si="14"/>
        <v>228</v>
      </c>
      <c r="N126" s="68">
        <f t="shared" si="15"/>
        <v>41</v>
      </c>
      <c r="O126" s="64">
        <f t="shared" si="9"/>
        <v>1856.5218859649121</v>
      </c>
      <c r="P126" s="64">
        <f t="shared" si="10"/>
        <v>858.2521951219511</v>
      </c>
      <c r="Q126" s="29">
        <f t="shared" si="11"/>
        <v>7426.0875438596486</v>
      </c>
      <c r="R126" s="29">
        <v>1230.83</v>
      </c>
      <c r="S126" s="79">
        <f t="shared" si="12"/>
        <v>6195.2575438596486</v>
      </c>
      <c r="U126" s="65">
        <f t="shared" si="13"/>
        <v>4</v>
      </c>
    </row>
    <row r="127" spans="1:21" x14ac:dyDescent="0.25">
      <c r="A127" s="1">
        <v>117</v>
      </c>
      <c r="B127" s="30">
        <v>3405000</v>
      </c>
      <c r="C127" s="43" t="s">
        <v>118</v>
      </c>
      <c r="D127" s="15">
        <v>219303.59</v>
      </c>
      <c r="E127" s="15">
        <v>8319.2999999999993</v>
      </c>
      <c r="F127" s="15">
        <v>9502.52</v>
      </c>
      <c r="G127" s="29">
        <f t="shared" si="8"/>
        <v>227622.88999999998</v>
      </c>
      <c r="H127" s="70">
        <v>132</v>
      </c>
      <c r="I127" s="71">
        <v>26</v>
      </c>
      <c r="J127" s="72">
        <v>6</v>
      </c>
      <c r="K127" s="72">
        <v>0</v>
      </c>
      <c r="L127" s="72">
        <v>0</v>
      </c>
      <c r="M127" s="68">
        <f t="shared" si="14"/>
        <v>138</v>
      </c>
      <c r="N127" s="68">
        <f t="shared" si="15"/>
        <v>26</v>
      </c>
      <c r="O127" s="64">
        <f t="shared" si="9"/>
        <v>1649.441231884058</v>
      </c>
      <c r="P127" s="64">
        <f t="shared" si="10"/>
        <v>365.48153846153849</v>
      </c>
      <c r="Q127" s="29">
        <f t="shared" si="11"/>
        <v>9896.6473913043483</v>
      </c>
      <c r="R127" s="29">
        <v>0</v>
      </c>
      <c r="S127" s="79">
        <f t="shared" si="12"/>
        <v>9896.6473913043483</v>
      </c>
      <c r="U127" s="65">
        <f t="shared" si="13"/>
        <v>6</v>
      </c>
    </row>
    <row r="128" spans="1:21" x14ac:dyDescent="0.25">
      <c r="A128" s="1">
        <v>118</v>
      </c>
      <c r="B128" s="30">
        <v>3505000</v>
      </c>
      <c r="C128" s="43" t="s">
        <v>119</v>
      </c>
      <c r="D128" s="15">
        <v>1055388.75</v>
      </c>
      <c r="E128" s="15">
        <v>30484.78</v>
      </c>
      <c r="F128" s="15">
        <v>36776.870000000003</v>
      </c>
      <c r="G128" s="29">
        <f t="shared" si="8"/>
        <v>1085873.53</v>
      </c>
      <c r="H128" s="70">
        <v>458</v>
      </c>
      <c r="I128" s="71">
        <v>117</v>
      </c>
      <c r="J128" s="72">
        <v>0</v>
      </c>
      <c r="K128" s="72">
        <v>0</v>
      </c>
      <c r="L128" s="72">
        <v>1</v>
      </c>
      <c r="M128" s="68">
        <v>458</v>
      </c>
      <c r="N128" s="68">
        <f t="shared" si="15"/>
        <v>117</v>
      </c>
      <c r="O128" s="64">
        <f t="shared" si="9"/>
        <v>2370.9029039301313</v>
      </c>
      <c r="P128" s="64">
        <f t="shared" si="10"/>
        <v>314.33222222222224</v>
      </c>
      <c r="Q128" s="29">
        <f t="shared" si="11"/>
        <v>0</v>
      </c>
      <c r="R128" s="29">
        <v>0</v>
      </c>
      <c r="S128" s="79">
        <f t="shared" si="12"/>
        <v>0</v>
      </c>
      <c r="U128" s="65">
        <f t="shared" si="13"/>
        <v>-1</v>
      </c>
    </row>
    <row r="129" spans="1:21" x14ac:dyDescent="0.25">
      <c r="A129" s="1">
        <v>119</v>
      </c>
      <c r="B129" s="30">
        <v>3509000</v>
      </c>
      <c r="C129" s="43" t="s">
        <v>120</v>
      </c>
      <c r="D129" s="15">
        <v>516740.86</v>
      </c>
      <c r="E129" s="15">
        <v>19493.8</v>
      </c>
      <c r="F129" s="15">
        <v>43664.28</v>
      </c>
      <c r="G129" s="29">
        <f t="shared" si="8"/>
        <v>536234.66</v>
      </c>
      <c r="H129" s="70">
        <v>212</v>
      </c>
      <c r="I129" s="71">
        <v>37</v>
      </c>
      <c r="J129" s="72">
        <v>0</v>
      </c>
      <c r="K129" s="72">
        <v>0</v>
      </c>
      <c r="L129" s="72">
        <v>0</v>
      </c>
      <c r="M129" s="68">
        <f t="shared" si="14"/>
        <v>212</v>
      </c>
      <c r="N129" s="68">
        <f t="shared" si="15"/>
        <v>37</v>
      </c>
      <c r="O129" s="64">
        <f t="shared" si="9"/>
        <v>2529.4087735849057</v>
      </c>
      <c r="P129" s="64">
        <f t="shared" si="10"/>
        <v>1180.1156756756757</v>
      </c>
      <c r="Q129" s="29">
        <f t="shared" si="11"/>
        <v>0</v>
      </c>
      <c r="R129" s="29">
        <v>0</v>
      </c>
      <c r="S129" s="79">
        <f t="shared" si="12"/>
        <v>0</v>
      </c>
      <c r="U129" s="65">
        <f t="shared" si="13"/>
        <v>0</v>
      </c>
    </row>
    <row r="130" spans="1:21" x14ac:dyDescent="0.25">
      <c r="A130" s="1">
        <v>120</v>
      </c>
      <c r="B130" s="30">
        <v>3510000</v>
      </c>
      <c r="C130" s="43" t="s">
        <v>121</v>
      </c>
      <c r="D130" s="15">
        <v>712863.96</v>
      </c>
      <c r="E130" s="15">
        <v>28986.12</v>
      </c>
      <c r="F130" s="15">
        <v>24962.92</v>
      </c>
      <c r="G130" s="29">
        <f t="shared" si="8"/>
        <v>741850.08</v>
      </c>
      <c r="H130" s="70">
        <v>437</v>
      </c>
      <c r="I130" s="71">
        <v>35</v>
      </c>
      <c r="J130" s="72">
        <v>11</v>
      </c>
      <c r="K130" s="72">
        <v>0</v>
      </c>
      <c r="L130" s="72">
        <v>0</v>
      </c>
      <c r="M130" s="68">
        <f t="shared" si="14"/>
        <v>448</v>
      </c>
      <c r="N130" s="68">
        <f t="shared" si="15"/>
        <v>35</v>
      </c>
      <c r="O130" s="64">
        <f t="shared" si="9"/>
        <v>1655.9153571428571</v>
      </c>
      <c r="P130" s="64">
        <f t="shared" si="10"/>
        <v>713.22628571428561</v>
      </c>
      <c r="Q130" s="29">
        <f t="shared" si="11"/>
        <v>18215.068928571429</v>
      </c>
      <c r="R130" s="29">
        <v>21134.03</v>
      </c>
      <c r="S130" s="79">
        <v>0</v>
      </c>
      <c r="U130" s="65">
        <f t="shared" si="13"/>
        <v>11</v>
      </c>
    </row>
    <row r="131" spans="1:21" x14ac:dyDescent="0.25">
      <c r="A131" s="1">
        <v>121</v>
      </c>
      <c r="B131" s="30">
        <v>3544700</v>
      </c>
      <c r="C131" s="43" t="s">
        <v>315</v>
      </c>
      <c r="D131" s="15">
        <v>367071.73</v>
      </c>
      <c r="E131" s="15">
        <v>14849.6</v>
      </c>
      <c r="F131" s="15">
        <v>11939.72</v>
      </c>
      <c r="G131" s="29">
        <f t="shared" si="8"/>
        <v>381921.32999999996</v>
      </c>
      <c r="H131" s="70">
        <v>110</v>
      </c>
      <c r="I131" s="71">
        <v>0</v>
      </c>
      <c r="J131" s="72">
        <v>0</v>
      </c>
      <c r="K131" s="72">
        <v>0</v>
      </c>
      <c r="L131" s="72">
        <v>0</v>
      </c>
      <c r="M131" s="68">
        <f t="shared" si="14"/>
        <v>110</v>
      </c>
      <c r="N131" s="68">
        <f t="shared" si="15"/>
        <v>0</v>
      </c>
      <c r="O131" s="64">
        <f t="shared" si="9"/>
        <v>3472.0120909090906</v>
      </c>
      <c r="P131" s="64">
        <v>0</v>
      </c>
      <c r="Q131" s="29">
        <f t="shared" si="11"/>
        <v>0</v>
      </c>
      <c r="R131" s="29"/>
      <c r="S131" s="79">
        <f t="shared" si="12"/>
        <v>0</v>
      </c>
      <c r="U131" s="65">
        <f t="shared" si="13"/>
        <v>0</v>
      </c>
    </row>
    <row r="132" spans="1:21" ht="15.95" customHeight="1" x14ac:dyDescent="0.25">
      <c r="A132" s="1">
        <v>122</v>
      </c>
      <c r="B132" s="30">
        <v>3599000</v>
      </c>
      <c r="C132" s="43" t="s">
        <v>122</v>
      </c>
      <c r="D132" s="15">
        <v>24776.9</v>
      </c>
      <c r="E132" s="15">
        <v>565.33000000000004</v>
      </c>
      <c r="F132" s="15">
        <v>0</v>
      </c>
      <c r="G132" s="29">
        <f t="shared" si="8"/>
        <v>25342.230000000003</v>
      </c>
      <c r="H132" s="70">
        <v>14</v>
      </c>
      <c r="I132" s="71">
        <v>0</v>
      </c>
      <c r="J132" s="72">
        <v>0</v>
      </c>
      <c r="K132" s="72">
        <v>0</v>
      </c>
      <c r="L132" s="72">
        <v>0</v>
      </c>
      <c r="M132" s="68">
        <f t="shared" si="14"/>
        <v>14</v>
      </c>
      <c r="N132" s="68">
        <f t="shared" si="15"/>
        <v>0</v>
      </c>
      <c r="O132" s="64">
        <f t="shared" si="9"/>
        <v>1810.1592857142859</v>
      </c>
      <c r="P132" s="64">
        <v>0</v>
      </c>
      <c r="Q132" s="29">
        <f t="shared" si="11"/>
        <v>0</v>
      </c>
      <c r="R132" s="29">
        <v>0</v>
      </c>
      <c r="S132" s="79">
        <f t="shared" si="12"/>
        <v>0</v>
      </c>
      <c r="U132" s="65">
        <f t="shared" si="13"/>
        <v>0</v>
      </c>
    </row>
    <row r="133" spans="1:21" ht="15" customHeight="1" x14ac:dyDescent="0.25">
      <c r="A133" s="1">
        <v>123</v>
      </c>
      <c r="B133" s="30">
        <v>3601000</v>
      </c>
      <c r="C133" s="43" t="s">
        <v>123</v>
      </c>
      <c r="D133" s="15">
        <v>605147.98</v>
      </c>
      <c r="E133" s="15">
        <v>24831.73</v>
      </c>
      <c r="F133" s="15">
        <v>21581.24</v>
      </c>
      <c r="G133" s="29">
        <f t="shared" si="8"/>
        <v>629979.71</v>
      </c>
      <c r="H133" s="70">
        <v>369</v>
      </c>
      <c r="I133" s="71">
        <v>87</v>
      </c>
      <c r="J133" s="72">
        <v>5</v>
      </c>
      <c r="K133" s="72">
        <v>0</v>
      </c>
      <c r="L133" s="72">
        <v>5</v>
      </c>
      <c r="M133" s="68">
        <f t="shared" si="14"/>
        <v>369</v>
      </c>
      <c r="N133" s="68">
        <f t="shared" si="15"/>
        <v>87</v>
      </c>
      <c r="O133" s="64">
        <f t="shared" si="9"/>
        <v>1707.262086720867</v>
      </c>
      <c r="P133" s="64">
        <f t="shared" si="10"/>
        <v>248.06022988505748</v>
      </c>
      <c r="Q133" s="29">
        <f t="shared" si="11"/>
        <v>8536.3104336043361</v>
      </c>
      <c r="R133" s="29">
        <v>4986.25</v>
      </c>
      <c r="S133" s="79">
        <f t="shared" si="12"/>
        <v>3550.0604336043361</v>
      </c>
      <c r="U133" s="65">
        <f t="shared" si="13"/>
        <v>0</v>
      </c>
    </row>
    <row r="134" spans="1:21" ht="15" customHeight="1" x14ac:dyDescent="0.25">
      <c r="A134" s="1">
        <v>124</v>
      </c>
      <c r="B134" s="30">
        <v>3604000</v>
      </c>
      <c r="C134" s="43" t="s">
        <v>124</v>
      </c>
      <c r="D134" s="15">
        <v>282964.47999999998</v>
      </c>
      <c r="E134" s="15">
        <v>11704.61</v>
      </c>
      <c r="F134" s="15">
        <v>10467.67</v>
      </c>
      <c r="G134" s="29">
        <f t="shared" si="8"/>
        <v>294669.08999999997</v>
      </c>
      <c r="H134" s="70">
        <v>222</v>
      </c>
      <c r="I134" s="71">
        <v>39</v>
      </c>
      <c r="J134" s="72">
        <v>0</v>
      </c>
      <c r="K134" s="72">
        <v>0</v>
      </c>
      <c r="L134" s="72">
        <v>0</v>
      </c>
      <c r="M134" s="68">
        <f t="shared" si="14"/>
        <v>222</v>
      </c>
      <c r="N134" s="68">
        <f t="shared" si="15"/>
        <v>39</v>
      </c>
      <c r="O134" s="64">
        <f t="shared" si="9"/>
        <v>1327.3382432432431</v>
      </c>
      <c r="P134" s="64">
        <f t="shared" si="10"/>
        <v>268.40179487179489</v>
      </c>
      <c r="Q134" s="29">
        <f t="shared" si="11"/>
        <v>0</v>
      </c>
      <c r="R134" s="29">
        <v>0</v>
      </c>
      <c r="S134" s="79">
        <f t="shared" si="12"/>
        <v>0</v>
      </c>
      <c r="U134" s="65">
        <f t="shared" si="13"/>
        <v>0</v>
      </c>
    </row>
    <row r="135" spans="1:21" x14ac:dyDescent="0.25">
      <c r="A135" s="1">
        <v>125</v>
      </c>
      <c r="B135" s="30">
        <v>3606000</v>
      </c>
      <c r="C135" s="43" t="s">
        <v>125</v>
      </c>
      <c r="D135" s="15">
        <v>175086.71</v>
      </c>
      <c r="E135" s="15">
        <v>6033.32</v>
      </c>
      <c r="F135" s="15">
        <v>7320.52</v>
      </c>
      <c r="G135" s="29">
        <f t="shared" si="8"/>
        <v>181120.03</v>
      </c>
      <c r="H135" s="70">
        <v>125</v>
      </c>
      <c r="I135" s="71">
        <v>23</v>
      </c>
      <c r="J135" s="72">
        <v>0</v>
      </c>
      <c r="K135" s="72">
        <v>1</v>
      </c>
      <c r="L135" s="72">
        <v>0</v>
      </c>
      <c r="M135" s="68">
        <f t="shared" si="14"/>
        <v>125</v>
      </c>
      <c r="N135" s="68">
        <f t="shared" si="15"/>
        <v>24</v>
      </c>
      <c r="O135" s="64">
        <f t="shared" si="9"/>
        <v>1448.9602399999999</v>
      </c>
      <c r="P135" s="64">
        <f t="shared" si="10"/>
        <v>305.0216666666667</v>
      </c>
      <c r="Q135" s="29">
        <f t="shared" si="11"/>
        <v>305.0216666666667</v>
      </c>
      <c r="R135" s="29">
        <v>0</v>
      </c>
      <c r="S135" s="79">
        <f t="shared" si="12"/>
        <v>305.0216666666667</v>
      </c>
      <c r="U135" s="65">
        <f t="shared" si="13"/>
        <v>0</v>
      </c>
    </row>
    <row r="136" spans="1:21" x14ac:dyDescent="0.25">
      <c r="A136" s="1">
        <v>126</v>
      </c>
      <c r="B136" s="30">
        <v>3704000</v>
      </c>
      <c r="C136" s="43" t="s">
        <v>126</v>
      </c>
      <c r="D136" s="15">
        <v>193154.93</v>
      </c>
      <c r="E136" s="15">
        <v>5541.47</v>
      </c>
      <c r="F136" s="15">
        <v>30000.2</v>
      </c>
      <c r="G136" s="29">
        <f t="shared" si="8"/>
        <v>198696.4</v>
      </c>
      <c r="H136" s="70">
        <v>80</v>
      </c>
      <c r="I136" s="71">
        <v>30</v>
      </c>
      <c r="J136" s="72">
        <v>1</v>
      </c>
      <c r="K136" s="72">
        <v>0</v>
      </c>
      <c r="L136" s="72">
        <v>1</v>
      </c>
      <c r="M136" s="68">
        <f t="shared" si="14"/>
        <v>80</v>
      </c>
      <c r="N136" s="68">
        <f t="shared" si="15"/>
        <v>30</v>
      </c>
      <c r="O136" s="64">
        <f t="shared" si="9"/>
        <v>2483.7049999999999</v>
      </c>
      <c r="P136" s="64">
        <f t="shared" si="10"/>
        <v>1000.0066666666667</v>
      </c>
      <c r="Q136" s="29">
        <f t="shared" si="11"/>
        <v>2483.7049999999999</v>
      </c>
      <c r="R136" s="29">
        <v>3561.86</v>
      </c>
      <c r="S136" s="79">
        <v>0</v>
      </c>
      <c r="U136" s="65">
        <f t="shared" si="13"/>
        <v>0</v>
      </c>
    </row>
    <row r="137" spans="1:21" x14ac:dyDescent="0.25">
      <c r="A137" s="1">
        <v>127</v>
      </c>
      <c r="B137" s="30">
        <v>3804000</v>
      </c>
      <c r="C137" s="43" t="s">
        <v>127</v>
      </c>
      <c r="D137" s="15">
        <v>259435.82</v>
      </c>
      <c r="E137" s="15">
        <v>8386.68</v>
      </c>
      <c r="F137" s="15">
        <v>13542.12</v>
      </c>
      <c r="G137" s="29">
        <f t="shared" si="8"/>
        <v>267822.5</v>
      </c>
      <c r="H137" s="70">
        <v>115</v>
      </c>
      <c r="I137" s="71">
        <v>15</v>
      </c>
      <c r="J137" s="72">
        <v>0</v>
      </c>
      <c r="K137" s="72">
        <v>0</v>
      </c>
      <c r="L137" s="72">
        <v>0</v>
      </c>
      <c r="M137" s="68">
        <f t="shared" si="14"/>
        <v>115</v>
      </c>
      <c r="N137" s="68">
        <f t="shared" si="15"/>
        <v>15</v>
      </c>
      <c r="O137" s="64">
        <f t="shared" si="9"/>
        <v>2328.891304347826</v>
      </c>
      <c r="P137" s="64">
        <f t="shared" si="10"/>
        <v>902.80800000000011</v>
      </c>
      <c r="Q137" s="29">
        <f t="shared" si="11"/>
        <v>0</v>
      </c>
      <c r="R137" s="29">
        <v>0</v>
      </c>
      <c r="S137" s="79">
        <f t="shared" si="12"/>
        <v>0</v>
      </c>
      <c r="U137" s="65">
        <f t="shared" si="13"/>
        <v>0</v>
      </c>
    </row>
    <row r="138" spans="1:21" x14ac:dyDescent="0.25">
      <c r="A138" s="1">
        <v>128</v>
      </c>
      <c r="B138" s="30">
        <v>3806000</v>
      </c>
      <c r="C138" s="43" t="s">
        <v>128</v>
      </c>
      <c r="D138" s="15">
        <v>201931.1</v>
      </c>
      <c r="E138" s="15">
        <v>7174.57</v>
      </c>
      <c r="F138" s="15">
        <v>17769.240000000002</v>
      </c>
      <c r="G138" s="29">
        <f t="shared" si="8"/>
        <v>209105.67</v>
      </c>
      <c r="H138" s="70">
        <v>147</v>
      </c>
      <c r="I138" s="71">
        <v>22</v>
      </c>
      <c r="J138" s="72">
        <v>1</v>
      </c>
      <c r="K138" s="72">
        <v>0</v>
      </c>
      <c r="L138" s="72">
        <v>0</v>
      </c>
      <c r="M138" s="68">
        <f t="shared" si="14"/>
        <v>148</v>
      </c>
      <c r="N138" s="68">
        <f t="shared" si="15"/>
        <v>22</v>
      </c>
      <c r="O138" s="64">
        <f t="shared" si="9"/>
        <v>1412.8761486486487</v>
      </c>
      <c r="P138" s="64">
        <f t="shared" si="10"/>
        <v>807.69272727272732</v>
      </c>
      <c r="Q138" s="29">
        <f t="shared" si="11"/>
        <v>1412.8761486486487</v>
      </c>
      <c r="R138" s="29">
        <v>0</v>
      </c>
      <c r="S138" s="79">
        <f t="shared" si="12"/>
        <v>1412.8761486486487</v>
      </c>
      <c r="U138" s="65">
        <f t="shared" si="13"/>
        <v>1</v>
      </c>
    </row>
    <row r="139" spans="1:21" x14ac:dyDescent="0.25">
      <c r="A139" s="1">
        <v>129</v>
      </c>
      <c r="B139" s="30">
        <v>3809000</v>
      </c>
      <c r="C139" s="43" t="s">
        <v>129</v>
      </c>
      <c r="D139" s="15">
        <v>122078.98</v>
      </c>
      <c r="E139" s="15">
        <v>3883.95</v>
      </c>
      <c r="F139" s="15">
        <v>11203.56</v>
      </c>
      <c r="G139" s="29">
        <f t="shared" si="8"/>
        <v>125962.93</v>
      </c>
      <c r="H139" s="70">
        <v>56</v>
      </c>
      <c r="I139" s="71">
        <v>19</v>
      </c>
      <c r="J139" s="72">
        <v>1</v>
      </c>
      <c r="K139" s="72">
        <v>0</v>
      </c>
      <c r="L139" s="72">
        <v>0</v>
      </c>
      <c r="M139" s="68">
        <f t="shared" si="14"/>
        <v>57</v>
      </c>
      <c r="N139" s="68">
        <f t="shared" si="15"/>
        <v>19</v>
      </c>
      <c r="O139" s="64">
        <f t="shared" si="9"/>
        <v>2209.8759649122808</v>
      </c>
      <c r="P139" s="64">
        <f t="shared" si="10"/>
        <v>589.66105263157897</v>
      </c>
      <c r="Q139" s="29">
        <f t="shared" si="11"/>
        <v>2209.8759649122808</v>
      </c>
      <c r="R139" s="29">
        <v>2081.46</v>
      </c>
      <c r="S139" s="79">
        <f t="shared" si="12"/>
        <v>128.41596491228074</v>
      </c>
      <c r="U139" s="65">
        <f t="shared" si="13"/>
        <v>1</v>
      </c>
    </row>
    <row r="140" spans="1:21" x14ac:dyDescent="0.25">
      <c r="A140" s="1">
        <v>130</v>
      </c>
      <c r="B140" s="30">
        <v>3810000</v>
      </c>
      <c r="C140" s="43" t="s">
        <v>130</v>
      </c>
      <c r="D140" s="15">
        <v>302465.69</v>
      </c>
      <c r="E140" s="15">
        <v>10148.51</v>
      </c>
      <c r="F140" s="15">
        <v>24212.85</v>
      </c>
      <c r="G140" s="29">
        <f t="shared" ref="G140:G203" si="16">D140+E140</f>
        <v>312614.2</v>
      </c>
      <c r="H140" s="70">
        <v>189</v>
      </c>
      <c r="I140" s="71">
        <v>23</v>
      </c>
      <c r="J140" s="72">
        <v>1</v>
      </c>
      <c r="K140" s="72">
        <v>0</v>
      </c>
      <c r="L140" s="72">
        <v>0</v>
      </c>
      <c r="M140" s="68">
        <f t="shared" si="14"/>
        <v>190</v>
      </c>
      <c r="N140" s="68">
        <f t="shared" si="15"/>
        <v>23</v>
      </c>
      <c r="O140" s="64">
        <f t="shared" ref="O140:O203" si="17">G140/M140</f>
        <v>1645.3378947368421</v>
      </c>
      <c r="P140" s="64">
        <f t="shared" ref="P140:P203" si="18">F140/N140</f>
        <v>1052.7326086956521</v>
      </c>
      <c r="Q140" s="29">
        <f t="shared" ref="Q140:Q203" si="19">(O140*J140)+(P140*K140)</f>
        <v>1645.3378947368421</v>
      </c>
      <c r="R140" s="29">
        <v>0</v>
      </c>
      <c r="S140" s="79">
        <f t="shared" ref="S140:S203" si="20">Q140-R140</f>
        <v>1645.3378947368421</v>
      </c>
      <c r="U140" s="65">
        <f t="shared" ref="U140:U203" si="21">J140-L140</f>
        <v>1</v>
      </c>
    </row>
    <row r="141" spans="1:21" x14ac:dyDescent="0.25">
      <c r="A141" s="1">
        <v>131</v>
      </c>
      <c r="B141" s="30">
        <v>3840700</v>
      </c>
      <c r="C141" s="43" t="s">
        <v>131</v>
      </c>
      <c r="D141" s="15">
        <v>20008.63</v>
      </c>
      <c r="E141" s="15">
        <v>715.63</v>
      </c>
      <c r="F141" s="15">
        <v>1338.56</v>
      </c>
      <c r="G141" s="29">
        <f t="shared" si="16"/>
        <v>20724.260000000002</v>
      </c>
      <c r="H141" s="70">
        <v>6</v>
      </c>
      <c r="I141" s="71">
        <v>0</v>
      </c>
      <c r="J141" s="72">
        <v>0</v>
      </c>
      <c r="K141" s="72">
        <v>0</v>
      </c>
      <c r="L141" s="72">
        <v>0</v>
      </c>
      <c r="M141" s="68">
        <f t="shared" ref="M141:M204" si="22">(H141+J141)-L141</f>
        <v>6</v>
      </c>
      <c r="N141" s="68">
        <f t="shared" ref="N141:N204" si="23">I141+K141</f>
        <v>0</v>
      </c>
      <c r="O141" s="64">
        <f t="shared" si="17"/>
        <v>3454.0433333333335</v>
      </c>
      <c r="P141" s="64">
        <v>0</v>
      </c>
      <c r="Q141" s="29">
        <f t="shared" si="19"/>
        <v>0</v>
      </c>
      <c r="R141" s="29">
        <v>0</v>
      </c>
      <c r="S141" s="79">
        <f t="shared" si="20"/>
        <v>0</v>
      </c>
      <c r="U141" s="65">
        <f t="shared" si="21"/>
        <v>0</v>
      </c>
    </row>
    <row r="142" spans="1:21" x14ac:dyDescent="0.25">
      <c r="A142" s="1">
        <v>132</v>
      </c>
      <c r="B142" s="30">
        <v>3904000</v>
      </c>
      <c r="C142" s="43" t="s">
        <v>132</v>
      </c>
      <c r="D142" s="15">
        <v>277203.48</v>
      </c>
      <c r="E142" s="15">
        <v>10249.49</v>
      </c>
      <c r="F142" s="45">
        <v>21258.98</v>
      </c>
      <c r="G142" s="29">
        <f t="shared" si="16"/>
        <v>287452.96999999997</v>
      </c>
      <c r="H142" s="70">
        <v>118</v>
      </c>
      <c r="I142" s="71">
        <v>56</v>
      </c>
      <c r="J142" s="72">
        <v>8</v>
      </c>
      <c r="K142" s="72">
        <v>2</v>
      </c>
      <c r="L142" s="72">
        <v>7</v>
      </c>
      <c r="M142" s="68">
        <f t="shared" si="22"/>
        <v>119</v>
      </c>
      <c r="N142" s="68">
        <f t="shared" si="23"/>
        <v>58</v>
      </c>
      <c r="O142" s="64">
        <f t="shared" si="17"/>
        <v>2415.5711764705879</v>
      </c>
      <c r="P142" s="64">
        <f t="shared" si="18"/>
        <v>366.53413793103448</v>
      </c>
      <c r="Q142" s="29">
        <f t="shared" si="19"/>
        <v>20057.637687626771</v>
      </c>
      <c r="R142" s="29">
        <v>0</v>
      </c>
      <c r="S142" s="79">
        <f t="shared" si="20"/>
        <v>20057.637687626771</v>
      </c>
      <c r="U142" s="65">
        <f t="shared" si="21"/>
        <v>1</v>
      </c>
    </row>
    <row r="143" spans="1:21" x14ac:dyDescent="0.25">
      <c r="A143" s="1">
        <v>133</v>
      </c>
      <c r="B143" s="30">
        <v>4003000</v>
      </c>
      <c r="C143" s="43" t="s">
        <v>133</v>
      </c>
      <c r="D143" s="15">
        <v>414918.21</v>
      </c>
      <c r="E143" s="15">
        <v>14487.14</v>
      </c>
      <c r="F143" s="15">
        <v>48375.14</v>
      </c>
      <c r="G143" s="29">
        <f t="shared" si="16"/>
        <v>429405.35000000003</v>
      </c>
      <c r="H143" s="70">
        <v>178</v>
      </c>
      <c r="I143" s="71">
        <v>51</v>
      </c>
      <c r="J143" s="72">
        <v>1</v>
      </c>
      <c r="K143" s="72">
        <v>0</v>
      </c>
      <c r="L143" s="72">
        <v>0</v>
      </c>
      <c r="M143" s="68">
        <f t="shared" si="22"/>
        <v>179</v>
      </c>
      <c r="N143" s="68">
        <f t="shared" si="23"/>
        <v>51</v>
      </c>
      <c r="O143" s="64">
        <f t="shared" si="17"/>
        <v>2398.9125698324024</v>
      </c>
      <c r="P143" s="64">
        <f t="shared" si="18"/>
        <v>948.53215686274507</v>
      </c>
      <c r="Q143" s="29">
        <f t="shared" si="19"/>
        <v>2398.9125698324024</v>
      </c>
      <c r="R143" s="29">
        <v>0</v>
      </c>
      <c r="S143" s="79">
        <f t="shared" si="20"/>
        <v>2398.9125698324024</v>
      </c>
      <c r="U143" s="65">
        <f t="shared" si="21"/>
        <v>1</v>
      </c>
    </row>
    <row r="144" spans="1:21" x14ac:dyDescent="0.25">
      <c r="A144" s="1">
        <v>134</v>
      </c>
      <c r="B144" s="30">
        <v>4101000</v>
      </c>
      <c r="C144" s="43" t="s">
        <v>134</v>
      </c>
      <c r="D144" s="15">
        <v>330106.13</v>
      </c>
      <c r="E144" s="15">
        <v>13026.03</v>
      </c>
      <c r="F144" s="15">
        <v>21946.68</v>
      </c>
      <c r="G144" s="29">
        <f t="shared" si="16"/>
        <v>343132.16000000003</v>
      </c>
      <c r="H144" s="70">
        <v>203</v>
      </c>
      <c r="I144" s="71">
        <v>29</v>
      </c>
      <c r="J144" s="72">
        <v>1</v>
      </c>
      <c r="K144" s="72">
        <v>0</v>
      </c>
      <c r="L144" s="72">
        <v>0</v>
      </c>
      <c r="M144" s="68">
        <f t="shared" si="22"/>
        <v>204</v>
      </c>
      <c r="N144" s="68">
        <f t="shared" si="23"/>
        <v>29</v>
      </c>
      <c r="O144" s="64">
        <f t="shared" si="17"/>
        <v>1682.020392156863</v>
      </c>
      <c r="P144" s="64">
        <f t="shared" si="18"/>
        <v>756.78206896551728</v>
      </c>
      <c r="Q144" s="29">
        <f t="shared" si="19"/>
        <v>1682.020392156863</v>
      </c>
      <c r="R144" s="29">
        <v>1623.97</v>
      </c>
      <c r="S144" s="79">
        <f t="shared" si="20"/>
        <v>58.050392156862927</v>
      </c>
      <c r="U144" s="65">
        <f t="shared" si="21"/>
        <v>1</v>
      </c>
    </row>
    <row r="145" spans="1:21" x14ac:dyDescent="0.25">
      <c r="A145" s="1">
        <v>135</v>
      </c>
      <c r="B145" s="30">
        <v>4102000</v>
      </c>
      <c r="C145" s="43" t="s">
        <v>135</v>
      </c>
      <c r="D145" s="15">
        <v>126197.11</v>
      </c>
      <c r="E145" s="15">
        <v>4836.9399999999996</v>
      </c>
      <c r="F145" s="15">
        <v>15938.29</v>
      </c>
      <c r="G145" s="29">
        <f t="shared" si="16"/>
        <v>131034.05</v>
      </c>
      <c r="H145" s="70">
        <v>71</v>
      </c>
      <c r="I145" s="71">
        <v>5</v>
      </c>
      <c r="J145" s="72">
        <v>2</v>
      </c>
      <c r="K145" s="72">
        <v>0</v>
      </c>
      <c r="L145" s="72">
        <v>0</v>
      </c>
      <c r="M145" s="68">
        <f t="shared" si="22"/>
        <v>73</v>
      </c>
      <c r="N145" s="68">
        <f t="shared" si="23"/>
        <v>5</v>
      </c>
      <c r="O145" s="64">
        <f t="shared" si="17"/>
        <v>1794.9869863013698</v>
      </c>
      <c r="P145" s="64">
        <f t="shared" si="18"/>
        <v>3187.6580000000004</v>
      </c>
      <c r="Q145" s="29">
        <f t="shared" si="19"/>
        <v>3589.9739726027397</v>
      </c>
      <c r="R145" s="29">
        <v>0</v>
      </c>
      <c r="S145" s="79">
        <f t="shared" si="20"/>
        <v>3589.9739726027397</v>
      </c>
      <c r="U145" s="65">
        <f t="shared" si="21"/>
        <v>2</v>
      </c>
    </row>
    <row r="146" spans="1:21" x14ac:dyDescent="0.25">
      <c r="A146" s="1">
        <v>136</v>
      </c>
      <c r="B146" s="30">
        <v>4201000</v>
      </c>
      <c r="C146" s="43" t="s">
        <v>136</v>
      </c>
      <c r="D146" s="15">
        <v>373423.87</v>
      </c>
      <c r="E146" s="15">
        <v>14329.99</v>
      </c>
      <c r="F146" s="15">
        <v>16812.810000000001</v>
      </c>
      <c r="G146" s="29">
        <f t="shared" si="16"/>
        <v>387753.86</v>
      </c>
      <c r="H146" s="70">
        <v>188</v>
      </c>
      <c r="I146" s="71">
        <v>29</v>
      </c>
      <c r="J146" s="72">
        <v>0</v>
      </c>
      <c r="K146" s="72">
        <v>0</v>
      </c>
      <c r="L146" s="72">
        <v>0</v>
      </c>
      <c r="M146" s="68">
        <f t="shared" si="22"/>
        <v>188</v>
      </c>
      <c r="N146" s="68">
        <f t="shared" si="23"/>
        <v>29</v>
      </c>
      <c r="O146" s="64">
        <f t="shared" si="17"/>
        <v>2062.5205319148936</v>
      </c>
      <c r="P146" s="64">
        <f t="shared" si="18"/>
        <v>579.75206896551731</v>
      </c>
      <c r="Q146" s="29">
        <f t="shared" si="19"/>
        <v>0</v>
      </c>
      <c r="R146" s="29">
        <v>0</v>
      </c>
      <c r="S146" s="79">
        <f t="shared" si="20"/>
        <v>0</v>
      </c>
      <c r="U146" s="65">
        <f t="shared" si="21"/>
        <v>0</v>
      </c>
    </row>
    <row r="147" spans="1:21" x14ac:dyDescent="0.25">
      <c r="A147" s="1">
        <v>137</v>
      </c>
      <c r="B147" s="30">
        <v>4202000</v>
      </c>
      <c r="C147" s="43" t="s">
        <v>137</v>
      </c>
      <c r="D147" s="15">
        <v>135310.56</v>
      </c>
      <c r="E147" s="15">
        <v>4286.45</v>
      </c>
      <c r="F147" s="15">
        <v>5381.33</v>
      </c>
      <c r="G147" s="29">
        <f t="shared" si="16"/>
        <v>139597.01</v>
      </c>
      <c r="H147" s="70">
        <v>84</v>
      </c>
      <c r="I147" s="71">
        <v>17</v>
      </c>
      <c r="J147" s="72">
        <v>0</v>
      </c>
      <c r="K147" s="72">
        <v>0</v>
      </c>
      <c r="L147" s="72">
        <v>0</v>
      </c>
      <c r="M147" s="68">
        <f t="shared" si="22"/>
        <v>84</v>
      </c>
      <c r="N147" s="68">
        <f t="shared" si="23"/>
        <v>17</v>
      </c>
      <c r="O147" s="64">
        <f t="shared" si="17"/>
        <v>1661.8691666666668</v>
      </c>
      <c r="P147" s="64">
        <f t="shared" si="18"/>
        <v>316.54882352941178</v>
      </c>
      <c r="Q147" s="29">
        <f t="shared" si="19"/>
        <v>0</v>
      </c>
      <c r="R147" s="29">
        <v>0</v>
      </c>
      <c r="S147" s="79">
        <f t="shared" si="20"/>
        <v>0</v>
      </c>
      <c r="U147" s="65">
        <f t="shared" si="21"/>
        <v>0</v>
      </c>
    </row>
    <row r="148" spans="1:21" x14ac:dyDescent="0.25">
      <c r="A148" s="1">
        <v>138</v>
      </c>
      <c r="B148" s="30">
        <v>4203000</v>
      </c>
      <c r="C148" s="43" t="s">
        <v>138</v>
      </c>
      <c r="D148" s="15">
        <v>260780.51</v>
      </c>
      <c r="E148" s="15">
        <v>9923.65</v>
      </c>
      <c r="F148" s="15">
        <v>15384.99</v>
      </c>
      <c r="G148" s="29">
        <f t="shared" si="16"/>
        <v>270704.16000000003</v>
      </c>
      <c r="H148" s="70">
        <v>104</v>
      </c>
      <c r="I148" s="71">
        <v>19</v>
      </c>
      <c r="J148" s="72">
        <v>0</v>
      </c>
      <c r="K148" s="72">
        <v>0</v>
      </c>
      <c r="L148" s="72">
        <v>0</v>
      </c>
      <c r="M148" s="68">
        <f t="shared" si="22"/>
        <v>104</v>
      </c>
      <c r="N148" s="68">
        <f t="shared" si="23"/>
        <v>19</v>
      </c>
      <c r="O148" s="64">
        <f t="shared" si="17"/>
        <v>2602.9246153846157</v>
      </c>
      <c r="P148" s="64">
        <f t="shared" si="18"/>
        <v>809.73631578947368</v>
      </c>
      <c r="Q148" s="29">
        <f t="shared" si="19"/>
        <v>0</v>
      </c>
      <c r="R148" s="29">
        <v>0</v>
      </c>
      <c r="S148" s="79">
        <f t="shared" si="20"/>
        <v>0</v>
      </c>
      <c r="U148" s="65">
        <f t="shared" si="21"/>
        <v>0</v>
      </c>
    </row>
    <row r="149" spans="1:21" x14ac:dyDescent="0.25">
      <c r="A149" s="1">
        <v>139</v>
      </c>
      <c r="B149" s="30">
        <v>4204000</v>
      </c>
      <c r="C149" s="43" t="s">
        <v>139</v>
      </c>
      <c r="D149" s="15">
        <v>103684.59</v>
      </c>
      <c r="E149" s="15">
        <v>3990.39</v>
      </c>
      <c r="F149" s="15">
        <v>3529.89</v>
      </c>
      <c r="G149" s="29">
        <f t="shared" si="16"/>
        <v>107674.98</v>
      </c>
      <c r="H149" s="70">
        <v>73</v>
      </c>
      <c r="I149" s="71">
        <v>8</v>
      </c>
      <c r="J149" s="72">
        <v>0</v>
      </c>
      <c r="K149" s="72">
        <v>0</v>
      </c>
      <c r="L149" s="72">
        <v>0</v>
      </c>
      <c r="M149" s="68">
        <f t="shared" si="22"/>
        <v>73</v>
      </c>
      <c r="N149" s="68">
        <f t="shared" si="23"/>
        <v>8</v>
      </c>
      <c r="O149" s="64">
        <f t="shared" si="17"/>
        <v>1474.9997260273972</v>
      </c>
      <c r="P149" s="64">
        <f t="shared" si="18"/>
        <v>441.23624999999998</v>
      </c>
      <c r="Q149" s="29">
        <f t="shared" si="19"/>
        <v>0</v>
      </c>
      <c r="R149" s="29">
        <v>0</v>
      </c>
      <c r="S149" s="79">
        <f t="shared" si="20"/>
        <v>0</v>
      </c>
      <c r="U149" s="65">
        <f t="shared" si="21"/>
        <v>0</v>
      </c>
    </row>
    <row r="150" spans="1:21" x14ac:dyDescent="0.25">
      <c r="A150" s="1">
        <v>140</v>
      </c>
      <c r="B150" s="30">
        <v>4301000</v>
      </c>
      <c r="C150" s="43" t="s">
        <v>140</v>
      </c>
      <c r="D150" s="15">
        <v>421433.96</v>
      </c>
      <c r="E150" s="15">
        <v>14745.84</v>
      </c>
      <c r="F150" s="15">
        <v>25729.97</v>
      </c>
      <c r="G150" s="29">
        <f t="shared" si="16"/>
        <v>436179.80000000005</v>
      </c>
      <c r="H150" s="70">
        <v>244</v>
      </c>
      <c r="I150" s="71">
        <v>25</v>
      </c>
      <c r="J150" s="72">
        <v>0</v>
      </c>
      <c r="K150" s="72">
        <v>0</v>
      </c>
      <c r="L150" s="72">
        <v>0</v>
      </c>
      <c r="M150" s="68">
        <f t="shared" si="22"/>
        <v>244</v>
      </c>
      <c r="N150" s="68">
        <f t="shared" si="23"/>
        <v>25</v>
      </c>
      <c r="O150" s="64">
        <f t="shared" si="17"/>
        <v>1787.6221311475413</v>
      </c>
      <c r="P150" s="64">
        <f t="shared" si="18"/>
        <v>1029.1988000000001</v>
      </c>
      <c r="Q150" s="29">
        <f t="shared" si="19"/>
        <v>0</v>
      </c>
      <c r="R150" s="29">
        <v>0</v>
      </c>
      <c r="S150" s="79">
        <f t="shared" si="20"/>
        <v>0</v>
      </c>
      <c r="U150" s="65">
        <f t="shared" si="21"/>
        <v>0</v>
      </c>
    </row>
    <row r="151" spans="1:21" x14ac:dyDescent="0.25">
      <c r="A151" s="1">
        <v>141</v>
      </c>
      <c r="B151" s="30">
        <v>4302000</v>
      </c>
      <c r="C151" s="43" t="s">
        <v>141</v>
      </c>
      <c r="D151" s="15">
        <v>201212.81</v>
      </c>
      <c r="E151" s="15">
        <v>5810.27</v>
      </c>
      <c r="F151" s="15">
        <v>13173.44</v>
      </c>
      <c r="G151" s="29">
        <f t="shared" si="16"/>
        <v>207023.08</v>
      </c>
      <c r="H151" s="70">
        <v>94</v>
      </c>
      <c r="I151" s="71">
        <v>12</v>
      </c>
      <c r="J151" s="72">
        <v>0</v>
      </c>
      <c r="K151" s="72">
        <v>0</v>
      </c>
      <c r="L151" s="72">
        <v>0</v>
      </c>
      <c r="M151" s="68">
        <f t="shared" si="22"/>
        <v>94</v>
      </c>
      <c r="N151" s="68">
        <f t="shared" si="23"/>
        <v>12</v>
      </c>
      <c r="O151" s="64">
        <f t="shared" si="17"/>
        <v>2202.3731914893615</v>
      </c>
      <c r="P151" s="64">
        <f t="shared" si="18"/>
        <v>1097.7866666666666</v>
      </c>
      <c r="Q151" s="29">
        <f t="shared" si="19"/>
        <v>0</v>
      </c>
      <c r="R151" s="29">
        <v>0</v>
      </c>
      <c r="S151" s="79">
        <f t="shared" si="20"/>
        <v>0</v>
      </c>
      <c r="U151" s="65">
        <f t="shared" si="21"/>
        <v>0</v>
      </c>
    </row>
    <row r="152" spans="1:21" x14ac:dyDescent="0.25">
      <c r="A152" s="1">
        <v>142</v>
      </c>
      <c r="B152" s="30">
        <v>4303000</v>
      </c>
      <c r="C152" s="43" t="s">
        <v>142</v>
      </c>
      <c r="D152" s="15">
        <v>162323.01</v>
      </c>
      <c r="E152" s="15">
        <v>5699.53</v>
      </c>
      <c r="F152" s="15">
        <v>8313.9500000000007</v>
      </c>
      <c r="G152" s="29">
        <f t="shared" si="16"/>
        <v>168022.54</v>
      </c>
      <c r="H152" s="70">
        <v>89</v>
      </c>
      <c r="I152" s="71">
        <v>14</v>
      </c>
      <c r="J152" s="72">
        <v>1</v>
      </c>
      <c r="K152" s="72">
        <v>1</v>
      </c>
      <c r="L152" s="72">
        <v>0</v>
      </c>
      <c r="M152" s="68">
        <f t="shared" si="22"/>
        <v>90</v>
      </c>
      <c r="N152" s="68">
        <f t="shared" si="23"/>
        <v>15</v>
      </c>
      <c r="O152" s="64">
        <f t="shared" si="17"/>
        <v>1866.9171111111111</v>
      </c>
      <c r="P152" s="64">
        <f t="shared" si="18"/>
        <v>554.26333333333343</v>
      </c>
      <c r="Q152" s="29">
        <f t="shared" si="19"/>
        <v>2421.1804444444447</v>
      </c>
      <c r="R152" s="29">
        <v>0</v>
      </c>
      <c r="S152" s="79">
        <f t="shared" si="20"/>
        <v>2421.1804444444447</v>
      </c>
      <c r="U152" s="65">
        <f t="shared" si="21"/>
        <v>1</v>
      </c>
    </row>
    <row r="153" spans="1:21" x14ac:dyDescent="0.25">
      <c r="A153" s="1">
        <v>143</v>
      </c>
      <c r="B153" s="30">
        <v>4304000</v>
      </c>
      <c r="C153" s="43" t="s">
        <v>143</v>
      </c>
      <c r="D153" s="15">
        <v>2238449.79</v>
      </c>
      <c r="E153" s="15">
        <v>93125.24</v>
      </c>
      <c r="F153" s="15">
        <v>94961.82</v>
      </c>
      <c r="G153" s="29">
        <f t="shared" si="16"/>
        <v>2331575.0300000003</v>
      </c>
      <c r="H153" s="70">
        <v>1566</v>
      </c>
      <c r="I153" s="71">
        <v>193</v>
      </c>
      <c r="J153" s="72">
        <v>55</v>
      </c>
      <c r="K153" s="72">
        <v>1</v>
      </c>
      <c r="L153" s="72">
        <v>5</v>
      </c>
      <c r="M153" s="68">
        <f t="shared" si="22"/>
        <v>1616</v>
      </c>
      <c r="N153" s="68">
        <f t="shared" si="23"/>
        <v>194</v>
      </c>
      <c r="O153" s="64">
        <f t="shared" si="17"/>
        <v>1442.8063304455447</v>
      </c>
      <c r="P153" s="64">
        <f t="shared" si="18"/>
        <v>489.49391752577321</v>
      </c>
      <c r="Q153" s="29">
        <f t="shared" si="19"/>
        <v>79843.84209203074</v>
      </c>
      <c r="R153" s="29">
        <v>0</v>
      </c>
      <c r="S153" s="79">
        <f t="shared" si="20"/>
        <v>79843.84209203074</v>
      </c>
      <c r="U153" s="65">
        <f t="shared" si="21"/>
        <v>50</v>
      </c>
    </row>
    <row r="154" spans="1:21" x14ac:dyDescent="0.25">
      <c r="A154" s="1">
        <v>144</v>
      </c>
      <c r="B154" s="30">
        <v>4401000</v>
      </c>
      <c r="C154" s="43" t="s">
        <v>144</v>
      </c>
      <c r="D154" s="15">
        <v>543450.93999999994</v>
      </c>
      <c r="E154" s="15">
        <v>22382.84</v>
      </c>
      <c r="F154" s="15">
        <v>16462.29</v>
      </c>
      <c r="G154" s="29">
        <f t="shared" si="16"/>
        <v>565833.77999999991</v>
      </c>
      <c r="H154" s="70">
        <v>443</v>
      </c>
      <c r="I154" s="71">
        <v>42</v>
      </c>
      <c r="J154" s="72">
        <v>6</v>
      </c>
      <c r="K154" s="72">
        <v>0</v>
      </c>
      <c r="L154" s="72">
        <v>0</v>
      </c>
      <c r="M154" s="68">
        <f t="shared" si="22"/>
        <v>449</v>
      </c>
      <c r="N154" s="68">
        <f t="shared" si="23"/>
        <v>42</v>
      </c>
      <c r="O154" s="64">
        <f t="shared" si="17"/>
        <v>1260.2088641425387</v>
      </c>
      <c r="P154" s="64">
        <f t="shared" si="18"/>
        <v>391.95928571428573</v>
      </c>
      <c r="Q154" s="29">
        <f t="shared" si="19"/>
        <v>7561.2531848552317</v>
      </c>
      <c r="R154" s="29">
        <v>0</v>
      </c>
      <c r="S154" s="79">
        <f t="shared" si="20"/>
        <v>7561.2531848552317</v>
      </c>
      <c r="U154" s="65">
        <f t="shared" si="21"/>
        <v>6</v>
      </c>
    </row>
    <row r="155" spans="1:21" x14ac:dyDescent="0.25">
      <c r="A155" s="1">
        <v>145</v>
      </c>
      <c r="B155" s="30">
        <v>4501000</v>
      </c>
      <c r="C155" s="43" t="s">
        <v>145</v>
      </c>
      <c r="D155" s="15">
        <v>205605.27</v>
      </c>
      <c r="E155" s="15">
        <v>7439.69</v>
      </c>
      <c r="F155" s="15">
        <v>21700.11</v>
      </c>
      <c r="G155" s="29">
        <f t="shared" si="16"/>
        <v>213044.96</v>
      </c>
      <c r="H155" s="70">
        <v>141</v>
      </c>
      <c r="I155" s="71">
        <v>20</v>
      </c>
      <c r="J155" s="72">
        <v>0</v>
      </c>
      <c r="K155" s="72">
        <v>0</v>
      </c>
      <c r="L155" s="72">
        <v>0</v>
      </c>
      <c r="M155" s="68">
        <f t="shared" si="22"/>
        <v>141</v>
      </c>
      <c r="N155" s="68">
        <f t="shared" si="23"/>
        <v>20</v>
      </c>
      <c r="O155" s="64">
        <f t="shared" si="17"/>
        <v>1510.9571631205674</v>
      </c>
      <c r="P155" s="64">
        <f t="shared" si="18"/>
        <v>1085.0055</v>
      </c>
      <c r="Q155" s="29">
        <f t="shared" si="19"/>
        <v>0</v>
      </c>
      <c r="R155" s="29">
        <v>0</v>
      </c>
      <c r="S155" s="79">
        <f t="shared" si="20"/>
        <v>0</v>
      </c>
      <c r="U155" s="65">
        <f t="shared" si="21"/>
        <v>0</v>
      </c>
    </row>
    <row r="156" spans="1:21" x14ac:dyDescent="0.25">
      <c r="A156" s="1">
        <v>146</v>
      </c>
      <c r="B156" s="30">
        <v>4502000</v>
      </c>
      <c r="C156" s="43" t="s">
        <v>146</v>
      </c>
      <c r="D156" s="15">
        <v>264893.53999999998</v>
      </c>
      <c r="E156" s="15">
        <v>9734.94</v>
      </c>
      <c r="F156" s="15">
        <v>19307.310000000001</v>
      </c>
      <c r="G156" s="29">
        <f t="shared" si="16"/>
        <v>274628.47999999998</v>
      </c>
      <c r="H156" s="70">
        <v>179</v>
      </c>
      <c r="I156" s="71">
        <v>25</v>
      </c>
      <c r="J156" s="72">
        <v>0</v>
      </c>
      <c r="K156" s="72">
        <v>0</v>
      </c>
      <c r="L156" s="72">
        <v>0</v>
      </c>
      <c r="M156" s="68">
        <f t="shared" si="22"/>
        <v>179</v>
      </c>
      <c r="N156" s="68">
        <f t="shared" si="23"/>
        <v>25</v>
      </c>
      <c r="O156" s="64">
        <f t="shared" si="17"/>
        <v>1534.2373184357541</v>
      </c>
      <c r="P156" s="64">
        <f t="shared" si="18"/>
        <v>772.29240000000004</v>
      </c>
      <c r="Q156" s="29">
        <f t="shared" si="19"/>
        <v>0</v>
      </c>
      <c r="R156" s="29">
        <v>0</v>
      </c>
      <c r="S156" s="79">
        <f t="shared" si="20"/>
        <v>0</v>
      </c>
      <c r="U156" s="65">
        <f t="shared" si="21"/>
        <v>0</v>
      </c>
    </row>
    <row r="157" spans="1:21" x14ac:dyDescent="0.25">
      <c r="A157" s="1">
        <v>147</v>
      </c>
      <c r="B157" s="30">
        <v>4602000</v>
      </c>
      <c r="C157" s="43" t="s">
        <v>147</v>
      </c>
      <c r="D157" s="15">
        <v>256417.01</v>
      </c>
      <c r="E157" s="15">
        <v>10946.57</v>
      </c>
      <c r="F157" s="15">
        <v>8405.4500000000007</v>
      </c>
      <c r="G157" s="29">
        <f t="shared" si="16"/>
        <v>267363.58</v>
      </c>
      <c r="H157" s="70">
        <v>112</v>
      </c>
      <c r="I157" s="71">
        <v>12</v>
      </c>
      <c r="J157" s="72">
        <v>1</v>
      </c>
      <c r="K157" s="72">
        <v>0</v>
      </c>
      <c r="L157" s="72">
        <v>0</v>
      </c>
      <c r="M157" s="68">
        <f t="shared" si="22"/>
        <v>113</v>
      </c>
      <c r="N157" s="68">
        <f t="shared" si="23"/>
        <v>12</v>
      </c>
      <c r="O157" s="64">
        <f t="shared" si="17"/>
        <v>2366.0493805309734</v>
      </c>
      <c r="P157" s="64">
        <f t="shared" si="18"/>
        <v>700.45416666666677</v>
      </c>
      <c r="Q157" s="29">
        <f t="shared" si="19"/>
        <v>2366.0493805309734</v>
      </c>
      <c r="R157" s="29">
        <v>0</v>
      </c>
      <c r="S157" s="79">
        <f t="shared" si="20"/>
        <v>2366.0493805309734</v>
      </c>
      <c r="U157" s="65">
        <f t="shared" si="21"/>
        <v>1</v>
      </c>
    </row>
    <row r="158" spans="1:21" x14ac:dyDescent="0.25">
      <c r="A158" s="1">
        <v>148</v>
      </c>
      <c r="B158" s="30">
        <v>4603000</v>
      </c>
      <c r="C158" s="43" t="s">
        <v>148</v>
      </c>
      <c r="D158" s="15">
        <v>261483.1</v>
      </c>
      <c r="E158" s="15">
        <v>10089.86</v>
      </c>
      <c r="F158" s="15">
        <v>23476.45</v>
      </c>
      <c r="G158" s="29">
        <f t="shared" si="16"/>
        <v>271572.96000000002</v>
      </c>
      <c r="H158" s="70">
        <v>118</v>
      </c>
      <c r="I158" s="71">
        <v>34</v>
      </c>
      <c r="J158" s="72">
        <v>2</v>
      </c>
      <c r="K158" s="72">
        <v>0</v>
      </c>
      <c r="L158" s="72">
        <v>0</v>
      </c>
      <c r="M158" s="68">
        <f t="shared" si="22"/>
        <v>120</v>
      </c>
      <c r="N158" s="68">
        <f t="shared" si="23"/>
        <v>34</v>
      </c>
      <c r="O158" s="64">
        <f t="shared" si="17"/>
        <v>2263.1080000000002</v>
      </c>
      <c r="P158" s="64">
        <f t="shared" si="18"/>
        <v>690.48382352941178</v>
      </c>
      <c r="Q158" s="29">
        <f t="shared" si="19"/>
        <v>4526.2160000000003</v>
      </c>
      <c r="R158" s="29">
        <v>0</v>
      </c>
      <c r="S158" s="79">
        <f t="shared" si="20"/>
        <v>4526.2160000000003</v>
      </c>
      <c r="U158" s="65">
        <f t="shared" si="21"/>
        <v>2</v>
      </c>
    </row>
    <row r="159" spans="1:21" x14ac:dyDescent="0.25">
      <c r="A159" s="1">
        <v>149</v>
      </c>
      <c r="B159" s="30">
        <v>4605000</v>
      </c>
      <c r="C159" s="43" t="s">
        <v>149</v>
      </c>
      <c r="D159" s="15">
        <v>1152271.28</v>
      </c>
      <c r="E159" s="15">
        <v>42479.78</v>
      </c>
      <c r="F159" s="15">
        <v>54788.71</v>
      </c>
      <c r="G159" s="29">
        <f t="shared" si="16"/>
        <v>1194751.06</v>
      </c>
      <c r="H159" s="70">
        <v>466</v>
      </c>
      <c r="I159" s="71">
        <v>38</v>
      </c>
      <c r="J159" s="72">
        <v>12</v>
      </c>
      <c r="K159" s="72">
        <v>2</v>
      </c>
      <c r="L159" s="72">
        <v>0</v>
      </c>
      <c r="M159" s="68">
        <f t="shared" si="22"/>
        <v>478</v>
      </c>
      <c r="N159" s="68">
        <f t="shared" si="23"/>
        <v>40</v>
      </c>
      <c r="O159" s="64">
        <f t="shared" si="17"/>
        <v>2499.4792050209207</v>
      </c>
      <c r="P159" s="64">
        <f t="shared" si="18"/>
        <v>1369.71775</v>
      </c>
      <c r="Q159" s="29">
        <f t="shared" si="19"/>
        <v>32733.185960251049</v>
      </c>
      <c r="R159" s="29">
        <v>0</v>
      </c>
      <c r="S159" s="79">
        <f t="shared" si="20"/>
        <v>32733.185960251049</v>
      </c>
      <c r="U159" s="65">
        <f t="shared" si="21"/>
        <v>12</v>
      </c>
    </row>
    <row r="160" spans="1:21" x14ac:dyDescent="0.25">
      <c r="A160" s="1">
        <v>150</v>
      </c>
      <c r="B160" s="30">
        <v>4701000</v>
      </c>
      <c r="C160" s="43" t="s">
        <v>150</v>
      </c>
      <c r="D160" s="15">
        <v>96630.98</v>
      </c>
      <c r="E160" s="15">
        <v>3629.89</v>
      </c>
      <c r="F160" s="15">
        <v>2793.2</v>
      </c>
      <c r="G160" s="29">
        <f t="shared" si="16"/>
        <v>100260.87</v>
      </c>
      <c r="H160" s="70">
        <v>72</v>
      </c>
      <c r="I160" s="71">
        <v>2</v>
      </c>
      <c r="J160" s="72">
        <v>1</v>
      </c>
      <c r="K160" s="72">
        <v>0</v>
      </c>
      <c r="L160" s="72">
        <v>0</v>
      </c>
      <c r="M160" s="68">
        <f t="shared" si="22"/>
        <v>73</v>
      </c>
      <c r="N160" s="68">
        <f t="shared" si="23"/>
        <v>2</v>
      </c>
      <c r="O160" s="64">
        <f t="shared" si="17"/>
        <v>1373.4365753424656</v>
      </c>
      <c r="P160" s="64">
        <f t="shared" si="18"/>
        <v>1396.6</v>
      </c>
      <c r="Q160" s="29">
        <f t="shared" si="19"/>
        <v>1373.4365753424656</v>
      </c>
      <c r="R160" s="29">
        <v>0</v>
      </c>
      <c r="S160" s="79">
        <f t="shared" si="20"/>
        <v>1373.4365753424656</v>
      </c>
      <c r="U160" s="65">
        <f t="shared" si="21"/>
        <v>1</v>
      </c>
    </row>
    <row r="161" spans="1:21" x14ac:dyDescent="0.25">
      <c r="A161" s="1">
        <v>151</v>
      </c>
      <c r="B161" s="30">
        <v>4702000</v>
      </c>
      <c r="C161" s="43" t="s">
        <v>151</v>
      </c>
      <c r="D161" s="15">
        <v>570668.54</v>
      </c>
      <c r="E161" s="15">
        <v>15196.94</v>
      </c>
      <c r="F161" s="15">
        <v>13198.46</v>
      </c>
      <c r="G161" s="29">
        <f t="shared" si="16"/>
        <v>585865.48</v>
      </c>
      <c r="H161" s="70">
        <v>167</v>
      </c>
      <c r="I161" s="71">
        <v>47</v>
      </c>
      <c r="J161" s="72">
        <v>0</v>
      </c>
      <c r="K161" s="72">
        <v>0</v>
      </c>
      <c r="L161" s="72">
        <v>0</v>
      </c>
      <c r="M161" s="68">
        <f t="shared" si="22"/>
        <v>167</v>
      </c>
      <c r="N161" s="68">
        <f t="shared" si="23"/>
        <v>47</v>
      </c>
      <c r="O161" s="64">
        <f t="shared" si="17"/>
        <v>3508.1765269461075</v>
      </c>
      <c r="P161" s="64">
        <f t="shared" si="18"/>
        <v>280.81829787234039</v>
      </c>
      <c r="Q161" s="29">
        <f t="shared" si="19"/>
        <v>0</v>
      </c>
      <c r="R161" s="29">
        <v>0</v>
      </c>
      <c r="S161" s="79">
        <f t="shared" si="20"/>
        <v>0</v>
      </c>
      <c r="U161" s="65">
        <f t="shared" si="21"/>
        <v>0</v>
      </c>
    </row>
    <row r="162" spans="1:21" x14ac:dyDescent="0.25">
      <c r="A162" s="1">
        <v>152</v>
      </c>
      <c r="B162" s="30">
        <v>4706000</v>
      </c>
      <c r="C162" s="43" t="s">
        <v>152</v>
      </c>
      <c r="D162" s="15">
        <v>348316.73</v>
      </c>
      <c r="E162" s="15">
        <v>11526.6</v>
      </c>
      <c r="F162" s="15">
        <v>27563.84</v>
      </c>
      <c r="G162" s="29">
        <f t="shared" si="16"/>
        <v>359843.32999999996</v>
      </c>
      <c r="H162" s="70">
        <v>165</v>
      </c>
      <c r="I162" s="71">
        <v>18</v>
      </c>
      <c r="J162" s="72">
        <v>0</v>
      </c>
      <c r="K162" s="72">
        <v>0</v>
      </c>
      <c r="L162" s="72">
        <v>0</v>
      </c>
      <c r="M162" s="68">
        <f t="shared" si="22"/>
        <v>165</v>
      </c>
      <c r="N162" s="68">
        <f t="shared" si="23"/>
        <v>18</v>
      </c>
      <c r="O162" s="64">
        <f t="shared" si="17"/>
        <v>2180.8686666666663</v>
      </c>
      <c r="P162" s="64">
        <f t="shared" si="18"/>
        <v>1531.3244444444445</v>
      </c>
      <c r="Q162" s="29">
        <f t="shared" si="19"/>
        <v>0</v>
      </c>
      <c r="R162" s="29">
        <v>0</v>
      </c>
      <c r="S162" s="79">
        <f t="shared" si="20"/>
        <v>0</v>
      </c>
      <c r="U162" s="65">
        <f t="shared" si="21"/>
        <v>0</v>
      </c>
    </row>
    <row r="163" spans="1:21" x14ac:dyDescent="0.25">
      <c r="A163" s="1">
        <v>153</v>
      </c>
      <c r="B163" s="30">
        <v>4708000</v>
      </c>
      <c r="C163" s="43" t="s">
        <v>153</v>
      </c>
      <c r="D163" s="15">
        <v>321774.59999999998</v>
      </c>
      <c r="E163" s="15">
        <v>11815.35</v>
      </c>
      <c r="F163" s="15">
        <v>39718.949999999997</v>
      </c>
      <c r="G163" s="29">
        <f t="shared" si="16"/>
        <v>333589.94999999995</v>
      </c>
      <c r="H163" s="70">
        <v>181</v>
      </c>
      <c r="I163" s="71">
        <v>18</v>
      </c>
      <c r="J163" s="72">
        <v>2</v>
      </c>
      <c r="K163" s="72">
        <v>0</v>
      </c>
      <c r="L163" s="72">
        <v>0</v>
      </c>
      <c r="M163" s="68">
        <f t="shared" si="22"/>
        <v>183</v>
      </c>
      <c r="N163" s="68">
        <f t="shared" si="23"/>
        <v>18</v>
      </c>
      <c r="O163" s="64">
        <f t="shared" si="17"/>
        <v>1822.8959016393439</v>
      </c>
      <c r="P163" s="64">
        <f t="shared" si="18"/>
        <v>2206.6083333333331</v>
      </c>
      <c r="Q163" s="29">
        <f t="shared" si="19"/>
        <v>3645.7918032786879</v>
      </c>
      <c r="R163" s="29">
        <v>0</v>
      </c>
      <c r="S163" s="79">
        <f t="shared" si="20"/>
        <v>3645.7918032786879</v>
      </c>
      <c r="U163" s="65">
        <f t="shared" si="21"/>
        <v>2</v>
      </c>
    </row>
    <row r="164" spans="1:21" x14ac:dyDescent="0.25">
      <c r="A164" s="1">
        <v>154</v>
      </c>
      <c r="B164" s="30">
        <v>4712000</v>
      </c>
      <c r="C164" s="43" t="s">
        <v>154</v>
      </c>
      <c r="D164" s="15">
        <v>272515.55</v>
      </c>
      <c r="E164" s="15">
        <v>9537.6299999999992</v>
      </c>
      <c r="F164" s="15">
        <v>23225.7</v>
      </c>
      <c r="G164" s="29">
        <f t="shared" si="16"/>
        <v>282053.18</v>
      </c>
      <c r="H164" s="70">
        <v>150</v>
      </c>
      <c r="I164" s="71">
        <v>17</v>
      </c>
      <c r="J164" s="72">
        <v>0</v>
      </c>
      <c r="K164" s="72">
        <v>0</v>
      </c>
      <c r="L164" s="72">
        <v>0</v>
      </c>
      <c r="M164" s="68">
        <f t="shared" si="22"/>
        <v>150</v>
      </c>
      <c r="N164" s="68">
        <f t="shared" si="23"/>
        <v>17</v>
      </c>
      <c r="O164" s="64">
        <f t="shared" si="17"/>
        <v>1880.3545333333334</v>
      </c>
      <c r="P164" s="64">
        <f t="shared" si="18"/>
        <v>1366.2176470588236</v>
      </c>
      <c r="Q164" s="29">
        <f t="shared" si="19"/>
        <v>0</v>
      </c>
      <c r="R164" s="29">
        <v>0</v>
      </c>
      <c r="S164" s="79">
        <f t="shared" si="20"/>
        <v>0</v>
      </c>
      <c r="U164" s="65">
        <f t="shared" si="21"/>
        <v>0</v>
      </c>
    </row>
    <row r="165" spans="1:21" x14ac:dyDescent="0.25">
      <c r="A165" s="1">
        <v>155</v>
      </c>
      <c r="B165" s="30">
        <v>4713000</v>
      </c>
      <c r="C165" s="43" t="s">
        <v>155</v>
      </c>
      <c r="D165" s="15">
        <v>334381.5</v>
      </c>
      <c r="E165" s="15">
        <v>10391.469999999999</v>
      </c>
      <c r="F165" s="15">
        <v>7008.46</v>
      </c>
      <c r="G165" s="29">
        <f t="shared" si="16"/>
        <v>344772.97</v>
      </c>
      <c r="H165" s="70">
        <v>111</v>
      </c>
      <c r="I165" s="71">
        <v>49</v>
      </c>
      <c r="J165" s="72">
        <v>5</v>
      </c>
      <c r="K165" s="72">
        <v>0</v>
      </c>
      <c r="L165" s="72">
        <v>0</v>
      </c>
      <c r="M165" s="68">
        <f t="shared" si="22"/>
        <v>116</v>
      </c>
      <c r="N165" s="68">
        <f t="shared" si="23"/>
        <v>49</v>
      </c>
      <c r="O165" s="64">
        <f t="shared" si="17"/>
        <v>2972.1807758620689</v>
      </c>
      <c r="P165" s="64">
        <f t="shared" si="18"/>
        <v>143.02979591836734</v>
      </c>
      <c r="Q165" s="29">
        <f t="shared" si="19"/>
        <v>14860.903879310345</v>
      </c>
      <c r="R165" s="29">
        <v>0</v>
      </c>
      <c r="S165" s="79">
        <f t="shared" si="20"/>
        <v>14860.903879310345</v>
      </c>
      <c r="U165" s="65">
        <f t="shared" si="21"/>
        <v>5</v>
      </c>
    </row>
    <row r="166" spans="1:21" x14ac:dyDescent="0.25">
      <c r="A166" s="1">
        <v>156</v>
      </c>
      <c r="B166" s="30">
        <v>4801000</v>
      </c>
      <c r="C166" s="43" t="s">
        <v>156</v>
      </c>
      <c r="D166" s="15">
        <v>146010.32</v>
      </c>
      <c r="E166" s="15">
        <v>4206.66</v>
      </c>
      <c r="F166" s="15">
        <v>15079.11</v>
      </c>
      <c r="G166" s="29">
        <f t="shared" si="16"/>
        <v>150216.98000000001</v>
      </c>
      <c r="H166" s="70">
        <v>72</v>
      </c>
      <c r="I166" s="71">
        <v>33</v>
      </c>
      <c r="J166" s="73">
        <v>0</v>
      </c>
      <c r="K166" s="73">
        <v>0</v>
      </c>
      <c r="L166" s="72">
        <v>0</v>
      </c>
      <c r="M166" s="68">
        <f t="shared" si="22"/>
        <v>72</v>
      </c>
      <c r="N166" s="68">
        <f t="shared" si="23"/>
        <v>33</v>
      </c>
      <c r="O166" s="64">
        <f t="shared" si="17"/>
        <v>2086.3469444444445</v>
      </c>
      <c r="P166" s="64">
        <f t="shared" si="18"/>
        <v>456.94272727272727</v>
      </c>
      <c r="Q166" s="29">
        <f t="shared" si="19"/>
        <v>0</v>
      </c>
      <c r="R166" s="29">
        <v>0</v>
      </c>
      <c r="S166" s="79">
        <f t="shared" si="20"/>
        <v>0</v>
      </c>
      <c r="U166" s="65">
        <f t="shared" si="21"/>
        <v>0</v>
      </c>
    </row>
    <row r="167" spans="1:21" x14ac:dyDescent="0.25">
      <c r="A167" s="1">
        <v>157</v>
      </c>
      <c r="B167" s="30">
        <v>4802000</v>
      </c>
      <c r="C167" s="43" t="s">
        <v>157</v>
      </c>
      <c r="D167" s="15">
        <v>154397.21</v>
      </c>
      <c r="E167" s="15">
        <v>4466.8999999999996</v>
      </c>
      <c r="F167" s="15">
        <v>11762.27</v>
      </c>
      <c r="G167" s="29">
        <f t="shared" si="16"/>
        <v>158864.10999999999</v>
      </c>
      <c r="H167" s="70">
        <v>94</v>
      </c>
      <c r="I167" s="71">
        <v>28</v>
      </c>
      <c r="J167" s="72">
        <v>1</v>
      </c>
      <c r="K167" s="72">
        <v>0</v>
      </c>
      <c r="L167" s="72">
        <v>0</v>
      </c>
      <c r="M167" s="68">
        <f t="shared" si="22"/>
        <v>95</v>
      </c>
      <c r="N167" s="68">
        <f t="shared" si="23"/>
        <v>28</v>
      </c>
      <c r="O167" s="64">
        <f t="shared" si="17"/>
        <v>1672.253789473684</v>
      </c>
      <c r="P167" s="64">
        <f t="shared" si="18"/>
        <v>420.08107142857142</v>
      </c>
      <c r="Q167" s="29">
        <f t="shared" si="19"/>
        <v>1672.253789473684</v>
      </c>
      <c r="R167" s="29">
        <v>0</v>
      </c>
      <c r="S167" s="79">
        <f t="shared" si="20"/>
        <v>1672.253789473684</v>
      </c>
      <c r="U167" s="65">
        <f t="shared" si="21"/>
        <v>1</v>
      </c>
    </row>
    <row r="168" spans="1:21" x14ac:dyDescent="0.25">
      <c r="A168" s="1">
        <v>158</v>
      </c>
      <c r="B168" s="30">
        <v>4901000</v>
      </c>
      <c r="C168" s="43" t="s">
        <v>158</v>
      </c>
      <c r="D168" s="15">
        <v>159651.45000000001</v>
      </c>
      <c r="E168" s="15">
        <v>5690.73</v>
      </c>
      <c r="F168" s="15">
        <v>6018.97</v>
      </c>
      <c r="G168" s="29">
        <f t="shared" si="16"/>
        <v>165342.18000000002</v>
      </c>
      <c r="H168" s="70">
        <v>92</v>
      </c>
      <c r="I168" s="71">
        <v>12</v>
      </c>
      <c r="J168" s="72">
        <v>0</v>
      </c>
      <c r="K168" s="72">
        <v>0</v>
      </c>
      <c r="L168" s="72">
        <v>0</v>
      </c>
      <c r="M168" s="68">
        <f t="shared" si="22"/>
        <v>92</v>
      </c>
      <c r="N168" s="68">
        <f t="shared" si="23"/>
        <v>12</v>
      </c>
      <c r="O168" s="64">
        <f t="shared" si="17"/>
        <v>1797.1976086956524</v>
      </c>
      <c r="P168" s="64">
        <f t="shared" si="18"/>
        <v>501.58083333333337</v>
      </c>
      <c r="Q168" s="29">
        <f t="shared" si="19"/>
        <v>0</v>
      </c>
      <c r="R168" s="29">
        <v>0</v>
      </c>
      <c r="S168" s="79">
        <f t="shared" si="20"/>
        <v>0</v>
      </c>
      <c r="U168" s="65">
        <f t="shared" si="21"/>
        <v>0</v>
      </c>
    </row>
    <row r="169" spans="1:21" x14ac:dyDescent="0.25">
      <c r="A169" s="1">
        <v>159</v>
      </c>
      <c r="B169" s="30">
        <v>4902000</v>
      </c>
      <c r="C169" s="43" t="s">
        <v>159</v>
      </c>
      <c r="D169" s="15">
        <v>104474.87</v>
      </c>
      <c r="E169" s="15">
        <v>4215.47</v>
      </c>
      <c r="F169" s="15">
        <v>9930.09</v>
      </c>
      <c r="G169" s="29">
        <f t="shared" si="16"/>
        <v>108690.34</v>
      </c>
      <c r="H169" s="70">
        <v>74</v>
      </c>
      <c r="I169" s="71">
        <v>11</v>
      </c>
      <c r="J169" s="72">
        <v>1</v>
      </c>
      <c r="K169" s="72">
        <v>0</v>
      </c>
      <c r="L169" s="72">
        <v>1</v>
      </c>
      <c r="M169" s="68">
        <f t="shared" si="22"/>
        <v>74</v>
      </c>
      <c r="N169" s="68">
        <f t="shared" si="23"/>
        <v>11</v>
      </c>
      <c r="O169" s="64">
        <f t="shared" si="17"/>
        <v>1468.7883783783784</v>
      </c>
      <c r="P169" s="64">
        <f t="shared" si="18"/>
        <v>902.73545454545456</v>
      </c>
      <c r="Q169" s="29">
        <f t="shared" si="19"/>
        <v>1468.7883783783784</v>
      </c>
      <c r="R169" s="29">
        <v>0</v>
      </c>
      <c r="S169" s="79">
        <f t="shared" si="20"/>
        <v>1468.7883783783784</v>
      </c>
      <c r="U169" s="65">
        <f t="shared" si="21"/>
        <v>0</v>
      </c>
    </row>
    <row r="170" spans="1:21" x14ac:dyDescent="0.25">
      <c r="A170" s="1">
        <v>160</v>
      </c>
      <c r="B170" s="30">
        <v>5006000</v>
      </c>
      <c r="C170" s="43" t="s">
        <v>160</v>
      </c>
      <c r="D170" s="15">
        <v>266143.56</v>
      </c>
      <c r="E170" s="15">
        <v>9419.24</v>
      </c>
      <c r="F170" s="15">
        <v>39776.97</v>
      </c>
      <c r="G170" s="29">
        <f t="shared" si="16"/>
        <v>275562.8</v>
      </c>
      <c r="H170" s="70">
        <v>120</v>
      </c>
      <c r="I170" s="71">
        <v>34</v>
      </c>
      <c r="J170" s="72">
        <v>9</v>
      </c>
      <c r="K170" s="72">
        <v>2</v>
      </c>
      <c r="L170" s="72">
        <v>0</v>
      </c>
      <c r="M170" s="68">
        <f t="shared" si="22"/>
        <v>129</v>
      </c>
      <c r="N170" s="68">
        <f t="shared" si="23"/>
        <v>36</v>
      </c>
      <c r="O170" s="64">
        <f t="shared" si="17"/>
        <v>2136.1457364341086</v>
      </c>
      <c r="P170" s="64">
        <f t="shared" si="18"/>
        <v>1104.9158333333335</v>
      </c>
      <c r="Q170" s="29">
        <f t="shared" si="19"/>
        <v>21435.143294573645</v>
      </c>
      <c r="R170" s="29">
        <v>0</v>
      </c>
      <c r="S170" s="79">
        <f t="shared" si="20"/>
        <v>21435.143294573645</v>
      </c>
      <c r="U170" s="65">
        <f t="shared" si="21"/>
        <v>9</v>
      </c>
    </row>
    <row r="171" spans="1:21" x14ac:dyDescent="0.25">
      <c r="A171" s="1">
        <v>161</v>
      </c>
      <c r="B171" s="30">
        <v>5008000</v>
      </c>
      <c r="C171" s="43" t="s">
        <v>161</v>
      </c>
      <c r="D171" s="15">
        <v>137232.79999999999</v>
      </c>
      <c r="E171" s="15">
        <v>4425.42</v>
      </c>
      <c r="F171" s="15">
        <v>9209.49</v>
      </c>
      <c r="G171" s="29">
        <f t="shared" si="16"/>
        <v>141658.22</v>
      </c>
      <c r="H171" s="70">
        <v>65</v>
      </c>
      <c r="I171" s="71">
        <v>14</v>
      </c>
      <c r="J171" s="72">
        <v>2</v>
      </c>
      <c r="K171" s="72">
        <v>0</v>
      </c>
      <c r="L171" s="72">
        <v>0</v>
      </c>
      <c r="M171" s="68">
        <f t="shared" si="22"/>
        <v>67</v>
      </c>
      <c r="N171" s="68">
        <f t="shared" si="23"/>
        <v>14</v>
      </c>
      <c r="O171" s="64">
        <f t="shared" si="17"/>
        <v>2114.3017910447761</v>
      </c>
      <c r="P171" s="64">
        <f t="shared" si="18"/>
        <v>657.8207142857143</v>
      </c>
      <c r="Q171" s="29">
        <f t="shared" si="19"/>
        <v>4228.6035820895522</v>
      </c>
      <c r="R171" s="29">
        <v>0</v>
      </c>
      <c r="S171" s="79">
        <f t="shared" si="20"/>
        <v>4228.6035820895522</v>
      </c>
      <c r="U171" s="65">
        <f t="shared" si="21"/>
        <v>2</v>
      </c>
    </row>
    <row r="172" spans="1:21" x14ac:dyDescent="0.25">
      <c r="A172" s="1">
        <v>162</v>
      </c>
      <c r="B172" s="30">
        <v>5102000</v>
      </c>
      <c r="C172" s="43" t="s">
        <v>162</v>
      </c>
      <c r="D172" s="15">
        <v>241686.06</v>
      </c>
      <c r="E172" s="15">
        <v>8241.4599999999991</v>
      </c>
      <c r="F172" s="15">
        <v>14622.16</v>
      </c>
      <c r="G172" s="29">
        <f t="shared" si="16"/>
        <v>249927.52</v>
      </c>
      <c r="H172" s="70">
        <v>137</v>
      </c>
      <c r="I172" s="71">
        <v>8</v>
      </c>
      <c r="J172" s="72">
        <v>2</v>
      </c>
      <c r="K172" s="72">
        <v>0</v>
      </c>
      <c r="L172" s="72">
        <v>0</v>
      </c>
      <c r="M172" s="68">
        <f t="shared" si="22"/>
        <v>139</v>
      </c>
      <c r="N172" s="68">
        <f t="shared" si="23"/>
        <v>8</v>
      </c>
      <c r="O172" s="64">
        <f t="shared" si="17"/>
        <v>1798.0397122302159</v>
      </c>
      <c r="P172" s="64">
        <f t="shared" si="18"/>
        <v>1827.77</v>
      </c>
      <c r="Q172" s="29">
        <f t="shared" si="19"/>
        <v>3596.0794244604317</v>
      </c>
      <c r="R172" s="29">
        <v>0</v>
      </c>
      <c r="S172" s="79">
        <f t="shared" si="20"/>
        <v>3596.0794244604317</v>
      </c>
      <c r="U172" s="65">
        <f t="shared" si="21"/>
        <v>2</v>
      </c>
    </row>
    <row r="173" spans="1:21" x14ac:dyDescent="0.25">
      <c r="A173" s="1">
        <v>163</v>
      </c>
      <c r="B173" s="30">
        <v>5106000</v>
      </c>
      <c r="C173" s="43" t="s">
        <v>163</v>
      </c>
      <c r="D173" s="15">
        <v>110445.53</v>
      </c>
      <c r="E173" s="15">
        <v>3416.49</v>
      </c>
      <c r="F173" s="15">
        <v>4987.3100000000004</v>
      </c>
      <c r="G173" s="29">
        <f t="shared" si="16"/>
        <v>113862.02</v>
      </c>
      <c r="H173" s="70">
        <v>44</v>
      </c>
      <c r="I173" s="71">
        <v>5</v>
      </c>
      <c r="J173" s="72">
        <v>0</v>
      </c>
      <c r="K173" s="72">
        <v>0</v>
      </c>
      <c r="L173" s="72">
        <v>0</v>
      </c>
      <c r="M173" s="68">
        <f t="shared" si="22"/>
        <v>44</v>
      </c>
      <c r="N173" s="68">
        <f t="shared" si="23"/>
        <v>5</v>
      </c>
      <c r="O173" s="64">
        <f t="shared" si="17"/>
        <v>2587.7731818181819</v>
      </c>
      <c r="P173" s="64">
        <f t="shared" si="18"/>
        <v>997.4620000000001</v>
      </c>
      <c r="Q173" s="29">
        <f t="shared" si="19"/>
        <v>0</v>
      </c>
      <c r="R173" s="29">
        <v>0</v>
      </c>
      <c r="S173" s="79">
        <f t="shared" si="20"/>
        <v>0</v>
      </c>
      <c r="U173" s="65">
        <f t="shared" si="21"/>
        <v>0</v>
      </c>
    </row>
    <row r="174" spans="1:21" x14ac:dyDescent="0.25">
      <c r="A174" s="1">
        <v>164</v>
      </c>
      <c r="B174" s="30">
        <v>5201000</v>
      </c>
      <c r="C174" s="43" t="s">
        <v>164</v>
      </c>
      <c r="D174" s="15">
        <v>138036.89000000001</v>
      </c>
      <c r="E174" s="15">
        <v>4421.87</v>
      </c>
      <c r="F174" s="15">
        <v>7733.82</v>
      </c>
      <c r="G174" s="29">
        <f t="shared" si="16"/>
        <v>142458.76</v>
      </c>
      <c r="H174" s="70">
        <v>65</v>
      </c>
      <c r="I174" s="71">
        <v>19</v>
      </c>
      <c r="J174" s="72">
        <v>3</v>
      </c>
      <c r="K174" s="72">
        <v>0</v>
      </c>
      <c r="L174" s="72">
        <v>0</v>
      </c>
      <c r="M174" s="68">
        <f t="shared" si="22"/>
        <v>68</v>
      </c>
      <c r="N174" s="68">
        <f t="shared" si="23"/>
        <v>19</v>
      </c>
      <c r="O174" s="64">
        <f t="shared" si="17"/>
        <v>2094.9817647058826</v>
      </c>
      <c r="P174" s="64">
        <f t="shared" si="18"/>
        <v>407.04315789473685</v>
      </c>
      <c r="Q174" s="29">
        <f t="shared" si="19"/>
        <v>6284.9452941176478</v>
      </c>
      <c r="R174" s="29">
        <v>0</v>
      </c>
      <c r="S174" s="79">
        <f t="shared" si="20"/>
        <v>6284.9452941176478</v>
      </c>
      <c r="U174" s="65">
        <f t="shared" si="21"/>
        <v>3</v>
      </c>
    </row>
    <row r="175" spans="1:21" x14ac:dyDescent="0.25">
      <c r="A175" s="1">
        <v>165</v>
      </c>
      <c r="B175" s="30">
        <v>5204000</v>
      </c>
      <c r="C175" s="43" t="s">
        <v>165</v>
      </c>
      <c r="D175" s="15">
        <v>623762.78</v>
      </c>
      <c r="E175" s="15">
        <v>21655.02</v>
      </c>
      <c r="F175" s="15">
        <v>60377.65</v>
      </c>
      <c r="G175" s="29">
        <f t="shared" si="16"/>
        <v>645417.80000000005</v>
      </c>
      <c r="H175" s="70">
        <v>257</v>
      </c>
      <c r="I175" s="71">
        <v>57</v>
      </c>
      <c r="J175" s="72">
        <v>4</v>
      </c>
      <c r="K175" s="72">
        <v>3</v>
      </c>
      <c r="L175" s="72">
        <v>4</v>
      </c>
      <c r="M175" s="68">
        <f t="shared" si="22"/>
        <v>257</v>
      </c>
      <c r="N175" s="68">
        <f t="shared" si="23"/>
        <v>60</v>
      </c>
      <c r="O175" s="64">
        <f t="shared" si="17"/>
        <v>2511.3533073929962</v>
      </c>
      <c r="P175" s="64">
        <f t="shared" si="18"/>
        <v>1006.2941666666667</v>
      </c>
      <c r="Q175" s="29">
        <f t="shared" si="19"/>
        <v>13064.295729571984</v>
      </c>
      <c r="R175" s="29">
        <v>16707.64</v>
      </c>
      <c r="S175" s="79">
        <v>0</v>
      </c>
      <c r="U175" s="65">
        <f t="shared" si="21"/>
        <v>0</v>
      </c>
    </row>
    <row r="176" spans="1:21" x14ac:dyDescent="0.25">
      <c r="A176" s="1">
        <v>166</v>
      </c>
      <c r="B176" s="30">
        <v>5205000</v>
      </c>
      <c r="C176" s="43" t="s">
        <v>166</v>
      </c>
      <c r="D176" s="15">
        <v>208886.45</v>
      </c>
      <c r="E176" s="15">
        <v>7734.62</v>
      </c>
      <c r="F176" s="15">
        <v>14963.01</v>
      </c>
      <c r="G176" s="29">
        <f t="shared" si="16"/>
        <v>216621.07</v>
      </c>
      <c r="H176" s="70">
        <v>101</v>
      </c>
      <c r="I176" s="71">
        <v>15</v>
      </c>
      <c r="J176" s="72">
        <v>1</v>
      </c>
      <c r="K176" s="72">
        <v>0</v>
      </c>
      <c r="L176" s="72">
        <v>1</v>
      </c>
      <c r="M176" s="68">
        <f t="shared" si="22"/>
        <v>101</v>
      </c>
      <c r="N176" s="68">
        <f t="shared" si="23"/>
        <v>15</v>
      </c>
      <c r="O176" s="64">
        <f t="shared" si="17"/>
        <v>2144.7630693069309</v>
      </c>
      <c r="P176" s="64">
        <f t="shared" si="18"/>
        <v>997.53399999999999</v>
      </c>
      <c r="Q176" s="29">
        <f t="shared" si="19"/>
        <v>2144.7630693069309</v>
      </c>
      <c r="R176" s="29">
        <v>1608.75</v>
      </c>
      <c r="S176" s="79">
        <f t="shared" si="20"/>
        <v>536.0130693069309</v>
      </c>
      <c r="U176" s="65">
        <f t="shared" si="21"/>
        <v>0</v>
      </c>
    </row>
    <row r="177" spans="1:21" x14ac:dyDescent="0.25">
      <c r="A177" s="1">
        <v>167</v>
      </c>
      <c r="B177" s="30">
        <v>5301000</v>
      </c>
      <c r="C177" s="43" t="s">
        <v>167</v>
      </c>
      <c r="D177" s="15">
        <v>181711.81</v>
      </c>
      <c r="E177" s="15">
        <v>6041.81</v>
      </c>
      <c r="F177" s="45">
        <v>10759.37</v>
      </c>
      <c r="G177" s="29">
        <f t="shared" si="16"/>
        <v>187753.62</v>
      </c>
      <c r="H177" s="70">
        <v>138</v>
      </c>
      <c r="I177" s="71">
        <v>18</v>
      </c>
      <c r="J177" s="72">
        <v>0</v>
      </c>
      <c r="K177" s="72">
        <v>0</v>
      </c>
      <c r="L177" s="72">
        <v>0</v>
      </c>
      <c r="M177" s="68">
        <f t="shared" si="22"/>
        <v>138</v>
      </c>
      <c r="N177" s="68">
        <f t="shared" si="23"/>
        <v>18</v>
      </c>
      <c r="O177" s="64">
        <f t="shared" si="17"/>
        <v>1360.5334782608695</v>
      </c>
      <c r="P177" s="64">
        <f t="shared" si="18"/>
        <v>597.74277777777786</v>
      </c>
      <c r="Q177" s="29">
        <f t="shared" si="19"/>
        <v>0</v>
      </c>
      <c r="R177" s="29">
        <v>0</v>
      </c>
      <c r="S177" s="79">
        <f t="shared" si="20"/>
        <v>0</v>
      </c>
      <c r="U177" s="65">
        <f t="shared" si="21"/>
        <v>0</v>
      </c>
    </row>
    <row r="178" spans="1:21" x14ac:dyDescent="0.25">
      <c r="A178" s="1">
        <v>168</v>
      </c>
      <c r="B178" s="30">
        <v>5303000</v>
      </c>
      <c r="C178" s="43" t="s">
        <v>168</v>
      </c>
      <c r="D178" s="15">
        <v>251870.89</v>
      </c>
      <c r="E178" s="15">
        <v>8882.9599999999991</v>
      </c>
      <c r="F178" s="45">
        <v>7468.45</v>
      </c>
      <c r="G178" s="29">
        <f t="shared" si="16"/>
        <v>260753.85</v>
      </c>
      <c r="H178" s="70">
        <v>188</v>
      </c>
      <c r="I178" s="71">
        <v>16</v>
      </c>
      <c r="J178" s="72">
        <v>0</v>
      </c>
      <c r="K178" s="72">
        <v>0</v>
      </c>
      <c r="L178" s="72">
        <v>0</v>
      </c>
      <c r="M178" s="68">
        <f t="shared" si="22"/>
        <v>188</v>
      </c>
      <c r="N178" s="68">
        <f t="shared" si="23"/>
        <v>16</v>
      </c>
      <c r="O178" s="64">
        <f t="shared" si="17"/>
        <v>1386.9885638297872</v>
      </c>
      <c r="P178" s="64">
        <f t="shared" si="18"/>
        <v>466.77812499999999</v>
      </c>
      <c r="Q178" s="29">
        <f t="shared" si="19"/>
        <v>0</v>
      </c>
      <c r="R178" s="29">
        <v>0</v>
      </c>
      <c r="S178" s="79">
        <f t="shared" si="20"/>
        <v>0</v>
      </c>
      <c r="U178" s="65">
        <f t="shared" si="21"/>
        <v>0</v>
      </c>
    </row>
    <row r="179" spans="1:21" ht="15.95" customHeight="1" x14ac:dyDescent="0.25">
      <c r="A179" s="1">
        <v>169</v>
      </c>
      <c r="B179" s="30">
        <v>5401000</v>
      </c>
      <c r="C179" s="43" t="s">
        <v>169</v>
      </c>
      <c r="D179" s="15">
        <v>183942.67</v>
      </c>
      <c r="E179" s="15">
        <v>6418.35</v>
      </c>
      <c r="F179" s="45">
        <v>9160.73</v>
      </c>
      <c r="G179" s="29">
        <f t="shared" si="16"/>
        <v>190361.02000000002</v>
      </c>
      <c r="H179" s="70">
        <v>109</v>
      </c>
      <c r="I179" s="71">
        <v>10</v>
      </c>
      <c r="J179" s="72">
        <v>0</v>
      </c>
      <c r="K179" s="72">
        <v>0</v>
      </c>
      <c r="L179" s="72">
        <v>0</v>
      </c>
      <c r="M179" s="68">
        <f t="shared" si="22"/>
        <v>109</v>
      </c>
      <c r="N179" s="68">
        <f t="shared" si="23"/>
        <v>10</v>
      </c>
      <c r="O179" s="64">
        <f t="shared" si="17"/>
        <v>1746.4313761467893</v>
      </c>
      <c r="P179" s="64">
        <f t="shared" si="18"/>
        <v>916.07299999999998</v>
      </c>
      <c r="Q179" s="29">
        <f t="shared" si="19"/>
        <v>0</v>
      </c>
      <c r="R179" s="29">
        <v>0</v>
      </c>
      <c r="S179" s="79">
        <f t="shared" si="20"/>
        <v>0</v>
      </c>
      <c r="U179" s="65">
        <f t="shared" si="21"/>
        <v>0</v>
      </c>
    </row>
    <row r="180" spans="1:21" x14ac:dyDescent="0.25">
      <c r="A180" s="1">
        <v>170</v>
      </c>
      <c r="B180" s="30">
        <v>5403000</v>
      </c>
      <c r="C180" s="43" t="s">
        <v>170</v>
      </c>
      <c r="D180" s="15">
        <v>419715.09</v>
      </c>
      <c r="E180" s="15">
        <v>12338.59</v>
      </c>
      <c r="F180" s="45">
        <v>36840.35</v>
      </c>
      <c r="G180" s="29">
        <f t="shared" si="16"/>
        <v>432053.68000000005</v>
      </c>
      <c r="H180" s="70">
        <v>137</v>
      </c>
      <c r="I180" s="71">
        <v>134</v>
      </c>
      <c r="J180" s="72">
        <v>0</v>
      </c>
      <c r="K180" s="72">
        <v>0</v>
      </c>
      <c r="L180" s="72">
        <v>0</v>
      </c>
      <c r="M180" s="68">
        <f t="shared" si="22"/>
        <v>137</v>
      </c>
      <c r="N180" s="68">
        <f t="shared" si="23"/>
        <v>134</v>
      </c>
      <c r="O180" s="64">
        <f t="shared" si="17"/>
        <v>3153.6764963503651</v>
      </c>
      <c r="P180" s="64">
        <f t="shared" si="18"/>
        <v>274.92798507462686</v>
      </c>
      <c r="Q180" s="29">
        <f t="shared" si="19"/>
        <v>0</v>
      </c>
      <c r="R180" s="29">
        <v>0</v>
      </c>
      <c r="S180" s="79">
        <f t="shared" si="20"/>
        <v>0</v>
      </c>
      <c r="U180" s="65">
        <f t="shared" si="21"/>
        <v>0</v>
      </c>
    </row>
    <row r="181" spans="1:21" x14ac:dyDescent="0.25">
      <c r="A181" s="1">
        <v>171</v>
      </c>
      <c r="B181" s="30">
        <v>5404000</v>
      </c>
      <c r="C181" s="43" t="s">
        <v>171</v>
      </c>
      <c r="D181" s="15">
        <v>161724.19</v>
      </c>
      <c r="E181" s="15">
        <v>3016.63</v>
      </c>
      <c r="F181" s="45">
        <v>15111.77</v>
      </c>
      <c r="G181" s="29">
        <f t="shared" si="16"/>
        <v>164740.82</v>
      </c>
      <c r="H181" s="70">
        <v>30</v>
      </c>
      <c r="I181" s="71">
        <v>21</v>
      </c>
      <c r="J181" s="72">
        <v>0</v>
      </c>
      <c r="K181" s="72">
        <v>0</v>
      </c>
      <c r="L181" s="72">
        <v>0</v>
      </c>
      <c r="M181" s="68">
        <f t="shared" si="22"/>
        <v>30</v>
      </c>
      <c r="N181" s="68">
        <f t="shared" si="23"/>
        <v>21</v>
      </c>
      <c r="O181" s="64">
        <f t="shared" si="17"/>
        <v>5491.3606666666665</v>
      </c>
      <c r="P181" s="64">
        <f t="shared" si="18"/>
        <v>719.6080952380953</v>
      </c>
      <c r="Q181" s="29">
        <f t="shared" si="19"/>
        <v>0</v>
      </c>
      <c r="R181" s="29">
        <v>0</v>
      </c>
      <c r="S181" s="79">
        <f t="shared" si="20"/>
        <v>0</v>
      </c>
      <c r="U181" s="65">
        <f t="shared" si="21"/>
        <v>0</v>
      </c>
    </row>
    <row r="182" spans="1:21" x14ac:dyDescent="0.25">
      <c r="A182" s="1">
        <v>172</v>
      </c>
      <c r="B182" s="30">
        <v>5440700</v>
      </c>
      <c r="C182" s="43" t="s">
        <v>172</v>
      </c>
      <c r="D182" s="15">
        <v>460779.28</v>
      </c>
      <c r="E182" s="15">
        <v>16214.26</v>
      </c>
      <c r="F182" s="45">
        <v>12821.33</v>
      </c>
      <c r="G182" s="29">
        <f t="shared" si="16"/>
        <v>476993.54000000004</v>
      </c>
      <c r="H182" s="70">
        <v>120</v>
      </c>
      <c r="I182" s="71">
        <v>0</v>
      </c>
      <c r="J182" s="72">
        <v>0</v>
      </c>
      <c r="K182" s="72">
        <v>0</v>
      </c>
      <c r="L182" s="72">
        <v>0</v>
      </c>
      <c r="M182" s="68">
        <f t="shared" si="22"/>
        <v>120</v>
      </c>
      <c r="N182" s="68">
        <f t="shared" si="23"/>
        <v>0</v>
      </c>
      <c r="O182" s="64">
        <f t="shared" si="17"/>
        <v>3974.9461666666671</v>
      </c>
      <c r="P182" s="64">
        <v>0</v>
      </c>
      <c r="Q182" s="29">
        <f t="shared" si="19"/>
        <v>0</v>
      </c>
      <c r="R182" s="29">
        <v>0</v>
      </c>
      <c r="S182" s="79">
        <f t="shared" si="20"/>
        <v>0</v>
      </c>
      <c r="U182" s="65">
        <f t="shared" si="21"/>
        <v>0</v>
      </c>
    </row>
    <row r="183" spans="1:21" x14ac:dyDescent="0.25">
      <c r="A183" s="1">
        <v>173</v>
      </c>
      <c r="B183" s="30">
        <v>5502000</v>
      </c>
      <c r="C183" s="43" t="s">
        <v>173</v>
      </c>
      <c r="D183" s="15">
        <v>258835.4</v>
      </c>
      <c r="E183" s="15">
        <v>9818.73</v>
      </c>
      <c r="F183" s="45">
        <v>13619.36</v>
      </c>
      <c r="G183" s="29">
        <f t="shared" si="16"/>
        <v>268654.13</v>
      </c>
      <c r="H183" s="70">
        <v>153</v>
      </c>
      <c r="I183" s="71">
        <v>28</v>
      </c>
      <c r="J183" s="72">
        <v>1</v>
      </c>
      <c r="K183" s="72">
        <v>0</v>
      </c>
      <c r="L183" s="72">
        <v>1</v>
      </c>
      <c r="M183" s="68">
        <f t="shared" si="22"/>
        <v>153</v>
      </c>
      <c r="N183" s="68">
        <f t="shared" si="23"/>
        <v>28</v>
      </c>
      <c r="O183" s="64">
        <f t="shared" si="17"/>
        <v>1755.9093464052287</v>
      </c>
      <c r="P183" s="64">
        <f t="shared" si="18"/>
        <v>486.40571428571428</v>
      </c>
      <c r="Q183" s="29">
        <f t="shared" si="19"/>
        <v>1755.9093464052287</v>
      </c>
      <c r="R183" s="29">
        <v>0</v>
      </c>
      <c r="S183" s="79">
        <f t="shared" si="20"/>
        <v>1755.9093464052287</v>
      </c>
      <c r="U183" s="65">
        <f t="shared" si="21"/>
        <v>0</v>
      </c>
    </row>
    <row r="184" spans="1:21" x14ac:dyDescent="0.25">
      <c r="A184" s="1">
        <v>174</v>
      </c>
      <c r="B184" s="30">
        <v>5503000</v>
      </c>
      <c r="C184" s="43" t="s">
        <v>174</v>
      </c>
      <c r="D184" s="15">
        <v>110883.42</v>
      </c>
      <c r="E184" s="15">
        <v>4321.3100000000004</v>
      </c>
      <c r="F184" s="15">
        <v>6543.16</v>
      </c>
      <c r="G184" s="29">
        <f t="shared" si="16"/>
        <v>115204.73</v>
      </c>
      <c r="H184" s="70">
        <v>67</v>
      </c>
      <c r="I184" s="71">
        <v>11</v>
      </c>
      <c r="J184" s="72">
        <v>0</v>
      </c>
      <c r="K184" s="72">
        <v>0</v>
      </c>
      <c r="L184" s="72">
        <v>0</v>
      </c>
      <c r="M184" s="68">
        <f t="shared" si="22"/>
        <v>67</v>
      </c>
      <c r="N184" s="68">
        <f t="shared" si="23"/>
        <v>11</v>
      </c>
      <c r="O184" s="64">
        <f t="shared" si="17"/>
        <v>1719.4735820895521</v>
      </c>
      <c r="P184" s="64">
        <f t="shared" si="18"/>
        <v>594.83272727272731</v>
      </c>
      <c r="Q184" s="29">
        <f t="shared" si="19"/>
        <v>0</v>
      </c>
      <c r="R184" s="29">
        <v>0</v>
      </c>
      <c r="S184" s="79">
        <f t="shared" si="20"/>
        <v>0</v>
      </c>
      <c r="U184" s="65">
        <f t="shared" si="21"/>
        <v>0</v>
      </c>
    </row>
    <row r="185" spans="1:21" x14ac:dyDescent="0.25">
      <c r="A185" s="1">
        <v>175</v>
      </c>
      <c r="B185" s="30">
        <v>5504000</v>
      </c>
      <c r="C185" s="43" t="s">
        <v>175</v>
      </c>
      <c r="D185" s="15">
        <v>203516.82</v>
      </c>
      <c r="E185" s="15">
        <v>6767.11</v>
      </c>
      <c r="F185" s="15">
        <v>11660.71</v>
      </c>
      <c r="G185" s="29">
        <f t="shared" si="16"/>
        <v>210283.93</v>
      </c>
      <c r="H185" s="70">
        <v>132</v>
      </c>
      <c r="I185" s="71">
        <v>16</v>
      </c>
      <c r="J185" s="72">
        <v>0</v>
      </c>
      <c r="K185" s="72">
        <v>0</v>
      </c>
      <c r="L185" s="72">
        <v>0</v>
      </c>
      <c r="M185" s="68">
        <f t="shared" si="22"/>
        <v>132</v>
      </c>
      <c r="N185" s="68">
        <f t="shared" si="23"/>
        <v>16</v>
      </c>
      <c r="O185" s="64">
        <f t="shared" si="17"/>
        <v>1593.0600757575758</v>
      </c>
      <c r="P185" s="64">
        <f t="shared" si="18"/>
        <v>728.79437499999995</v>
      </c>
      <c r="Q185" s="29">
        <f t="shared" si="19"/>
        <v>0</v>
      </c>
      <c r="R185" s="29">
        <v>0</v>
      </c>
      <c r="S185" s="79">
        <f t="shared" si="20"/>
        <v>0</v>
      </c>
      <c r="U185" s="65">
        <f t="shared" si="21"/>
        <v>0</v>
      </c>
    </row>
    <row r="186" spans="1:21" x14ac:dyDescent="0.25">
      <c r="A186" s="1">
        <v>176</v>
      </c>
      <c r="B186" s="30">
        <v>5602000</v>
      </c>
      <c r="C186" s="43" t="s">
        <v>176</v>
      </c>
      <c r="D186" s="15">
        <v>319717.48</v>
      </c>
      <c r="E186" s="15">
        <v>10791.52</v>
      </c>
      <c r="F186" s="15">
        <v>25513.07</v>
      </c>
      <c r="G186" s="29">
        <f t="shared" si="16"/>
        <v>330509</v>
      </c>
      <c r="H186" s="70">
        <v>261</v>
      </c>
      <c r="I186" s="71">
        <v>20</v>
      </c>
      <c r="J186" s="72">
        <v>2</v>
      </c>
      <c r="K186" s="72">
        <v>0</v>
      </c>
      <c r="L186" s="72">
        <v>0</v>
      </c>
      <c r="M186" s="68">
        <f t="shared" si="22"/>
        <v>263</v>
      </c>
      <c r="N186" s="68">
        <f t="shared" si="23"/>
        <v>20</v>
      </c>
      <c r="O186" s="64">
        <f t="shared" si="17"/>
        <v>1256.6882129277567</v>
      </c>
      <c r="P186" s="64">
        <f t="shared" si="18"/>
        <v>1275.6534999999999</v>
      </c>
      <c r="Q186" s="29">
        <f t="shared" si="19"/>
        <v>2513.3764258555134</v>
      </c>
      <c r="R186" s="29">
        <v>0</v>
      </c>
      <c r="S186" s="79">
        <f t="shared" si="20"/>
        <v>2513.3764258555134</v>
      </c>
      <c r="U186" s="65">
        <f t="shared" si="21"/>
        <v>2</v>
      </c>
    </row>
    <row r="187" spans="1:21" x14ac:dyDescent="0.25">
      <c r="A187" s="1">
        <v>177</v>
      </c>
      <c r="B187" s="30">
        <v>5604000</v>
      </c>
      <c r="C187" s="43" t="s">
        <v>177</v>
      </c>
      <c r="D187" s="15">
        <v>169182.25</v>
      </c>
      <c r="E187" s="15">
        <v>5214.55</v>
      </c>
      <c r="F187" s="15">
        <v>9238.76</v>
      </c>
      <c r="G187" s="29">
        <f t="shared" si="16"/>
        <v>174396.79999999999</v>
      </c>
      <c r="H187" s="70">
        <v>63</v>
      </c>
      <c r="I187" s="71">
        <v>7</v>
      </c>
      <c r="J187" s="72">
        <v>1</v>
      </c>
      <c r="K187" s="72">
        <v>0</v>
      </c>
      <c r="L187" s="72">
        <v>0</v>
      </c>
      <c r="M187" s="68">
        <f t="shared" si="22"/>
        <v>64</v>
      </c>
      <c r="N187" s="68">
        <f t="shared" si="23"/>
        <v>7</v>
      </c>
      <c r="O187" s="64">
        <f t="shared" si="17"/>
        <v>2724.95</v>
      </c>
      <c r="P187" s="64">
        <f t="shared" si="18"/>
        <v>1319.8228571428572</v>
      </c>
      <c r="Q187" s="29">
        <f t="shared" si="19"/>
        <v>2724.95</v>
      </c>
      <c r="R187" s="29">
        <v>0</v>
      </c>
      <c r="S187" s="79">
        <f t="shared" si="20"/>
        <v>2724.95</v>
      </c>
      <c r="U187" s="65">
        <f t="shared" si="21"/>
        <v>1</v>
      </c>
    </row>
    <row r="188" spans="1:21" x14ac:dyDescent="0.25">
      <c r="A188" s="1">
        <v>178</v>
      </c>
      <c r="B188" s="30">
        <v>5605000</v>
      </c>
      <c r="C188" s="43" t="s">
        <v>178</v>
      </c>
      <c r="D188" s="15">
        <v>439358.39</v>
      </c>
      <c r="E188" s="15">
        <v>15715.44</v>
      </c>
      <c r="F188" s="15">
        <v>19732.88</v>
      </c>
      <c r="G188" s="29">
        <f t="shared" si="16"/>
        <v>455073.83</v>
      </c>
      <c r="H188" s="70">
        <v>296</v>
      </c>
      <c r="I188" s="71">
        <v>23</v>
      </c>
      <c r="J188" s="72">
        <v>8</v>
      </c>
      <c r="K188" s="72">
        <v>0</v>
      </c>
      <c r="L188" s="72">
        <v>0</v>
      </c>
      <c r="M188" s="68">
        <f t="shared" si="22"/>
        <v>304</v>
      </c>
      <c r="N188" s="68">
        <f t="shared" si="23"/>
        <v>23</v>
      </c>
      <c r="O188" s="64">
        <f t="shared" si="17"/>
        <v>1496.9533881578948</v>
      </c>
      <c r="P188" s="64">
        <f t="shared" si="18"/>
        <v>857.95130434782618</v>
      </c>
      <c r="Q188" s="29">
        <f t="shared" si="19"/>
        <v>11975.627105263158</v>
      </c>
      <c r="R188" s="29">
        <v>0</v>
      </c>
      <c r="S188" s="79">
        <f t="shared" si="20"/>
        <v>11975.627105263158</v>
      </c>
      <c r="U188" s="65">
        <f t="shared" si="21"/>
        <v>8</v>
      </c>
    </row>
    <row r="189" spans="1:21" x14ac:dyDescent="0.25">
      <c r="A189" s="1">
        <v>179</v>
      </c>
      <c r="B189" s="30">
        <v>5608000</v>
      </c>
      <c r="C189" s="43" t="s">
        <v>179</v>
      </c>
      <c r="D189" s="15">
        <v>169682.98</v>
      </c>
      <c r="E189" s="15">
        <v>5590.24</v>
      </c>
      <c r="F189" s="15">
        <v>10554.34</v>
      </c>
      <c r="G189" s="29">
        <f t="shared" si="16"/>
        <v>175273.22</v>
      </c>
      <c r="H189" s="70">
        <v>85</v>
      </c>
      <c r="I189" s="71">
        <v>9</v>
      </c>
      <c r="J189" s="72">
        <v>6</v>
      </c>
      <c r="K189" s="72">
        <v>0</v>
      </c>
      <c r="L189" s="72">
        <v>0</v>
      </c>
      <c r="M189" s="68">
        <f t="shared" si="22"/>
        <v>91</v>
      </c>
      <c r="N189" s="68">
        <f t="shared" si="23"/>
        <v>9</v>
      </c>
      <c r="O189" s="64">
        <f t="shared" si="17"/>
        <v>1926.0793406593407</v>
      </c>
      <c r="P189" s="64">
        <f t="shared" si="18"/>
        <v>1172.7044444444446</v>
      </c>
      <c r="Q189" s="29">
        <f t="shared" si="19"/>
        <v>11556.476043956045</v>
      </c>
      <c r="R189" s="29">
        <v>0</v>
      </c>
      <c r="S189" s="79">
        <f t="shared" si="20"/>
        <v>11556.476043956045</v>
      </c>
      <c r="U189" s="65">
        <f t="shared" si="21"/>
        <v>6</v>
      </c>
    </row>
    <row r="190" spans="1:21" x14ac:dyDescent="0.25">
      <c r="A190" s="1">
        <v>180</v>
      </c>
      <c r="B190" s="30">
        <v>5703000</v>
      </c>
      <c r="C190" s="43" t="s">
        <v>180</v>
      </c>
      <c r="D190" s="15">
        <v>429509.43</v>
      </c>
      <c r="E190" s="15">
        <v>16627.22</v>
      </c>
      <c r="F190" s="15">
        <v>24154.86</v>
      </c>
      <c r="G190" s="29">
        <f t="shared" si="16"/>
        <v>446136.65</v>
      </c>
      <c r="H190" s="70">
        <v>254</v>
      </c>
      <c r="I190" s="71">
        <v>52</v>
      </c>
      <c r="J190" s="72">
        <v>4</v>
      </c>
      <c r="K190" s="72">
        <v>0</v>
      </c>
      <c r="L190" s="72">
        <v>0</v>
      </c>
      <c r="M190" s="68">
        <f t="shared" si="22"/>
        <v>258</v>
      </c>
      <c r="N190" s="68">
        <f t="shared" si="23"/>
        <v>52</v>
      </c>
      <c r="O190" s="64">
        <f t="shared" si="17"/>
        <v>1729.2118217054265</v>
      </c>
      <c r="P190" s="64">
        <f t="shared" si="18"/>
        <v>464.51653846153846</v>
      </c>
      <c r="Q190" s="29">
        <f t="shared" si="19"/>
        <v>6916.8472868217059</v>
      </c>
      <c r="R190" s="29">
        <v>0</v>
      </c>
      <c r="S190" s="79">
        <f t="shared" si="20"/>
        <v>6916.8472868217059</v>
      </c>
      <c r="U190" s="65">
        <f t="shared" si="21"/>
        <v>4</v>
      </c>
    </row>
    <row r="191" spans="1:21" x14ac:dyDescent="0.25">
      <c r="A191" s="1">
        <v>181</v>
      </c>
      <c r="B191" s="30">
        <v>5706000</v>
      </c>
      <c r="C191" s="43" t="s">
        <v>181</v>
      </c>
      <c r="D191" s="15">
        <v>184293.52</v>
      </c>
      <c r="E191" s="15">
        <v>7305.33</v>
      </c>
      <c r="F191" s="15">
        <v>7325.1</v>
      </c>
      <c r="G191" s="29">
        <f t="shared" si="16"/>
        <v>191598.84999999998</v>
      </c>
      <c r="H191" s="70">
        <v>107</v>
      </c>
      <c r="I191" s="71">
        <v>23</v>
      </c>
      <c r="J191" s="72">
        <v>0</v>
      </c>
      <c r="K191" s="72">
        <v>0</v>
      </c>
      <c r="L191" s="72">
        <v>0</v>
      </c>
      <c r="M191" s="68">
        <f t="shared" si="22"/>
        <v>107</v>
      </c>
      <c r="N191" s="68">
        <f t="shared" si="23"/>
        <v>23</v>
      </c>
      <c r="O191" s="64">
        <f t="shared" si="17"/>
        <v>1790.6434579439251</v>
      </c>
      <c r="P191" s="64">
        <f t="shared" si="18"/>
        <v>318.48260869565217</v>
      </c>
      <c r="Q191" s="29">
        <f t="shared" si="19"/>
        <v>0</v>
      </c>
      <c r="R191" s="29">
        <v>0</v>
      </c>
      <c r="S191" s="79">
        <f t="shared" si="20"/>
        <v>0</v>
      </c>
      <c r="U191" s="65">
        <f t="shared" si="21"/>
        <v>0</v>
      </c>
    </row>
    <row r="192" spans="1:21" x14ac:dyDescent="0.25">
      <c r="A192" s="1">
        <v>182</v>
      </c>
      <c r="B192" s="30">
        <v>5707000</v>
      </c>
      <c r="C192" s="43" t="s">
        <v>182</v>
      </c>
      <c r="D192" s="15">
        <v>236495.98</v>
      </c>
      <c r="E192" s="15">
        <v>8628.83</v>
      </c>
      <c r="F192" s="15">
        <v>6208.06</v>
      </c>
      <c r="G192" s="29">
        <f t="shared" si="16"/>
        <v>245124.81</v>
      </c>
      <c r="H192" s="70">
        <v>133</v>
      </c>
      <c r="I192" s="71">
        <v>15</v>
      </c>
      <c r="J192" s="72">
        <v>1</v>
      </c>
      <c r="K192" s="72">
        <v>0</v>
      </c>
      <c r="L192" s="72">
        <v>0</v>
      </c>
      <c r="M192" s="68">
        <f t="shared" si="22"/>
        <v>134</v>
      </c>
      <c r="N192" s="68">
        <f t="shared" si="23"/>
        <v>15</v>
      </c>
      <c r="O192" s="64">
        <f t="shared" si="17"/>
        <v>1829.2896268656716</v>
      </c>
      <c r="P192" s="64">
        <f t="shared" si="18"/>
        <v>413.87066666666669</v>
      </c>
      <c r="Q192" s="29">
        <f t="shared" si="19"/>
        <v>1829.2896268656716</v>
      </c>
      <c r="R192" s="29">
        <v>0</v>
      </c>
      <c r="S192" s="79">
        <f t="shared" si="20"/>
        <v>1829.2896268656716</v>
      </c>
      <c r="U192" s="65">
        <f t="shared" si="21"/>
        <v>1</v>
      </c>
    </row>
    <row r="193" spans="1:21" x14ac:dyDescent="0.25">
      <c r="A193" s="1">
        <v>183</v>
      </c>
      <c r="B193" s="30">
        <v>5801000</v>
      </c>
      <c r="C193" s="43" t="s">
        <v>183</v>
      </c>
      <c r="D193" s="15">
        <v>246177.28</v>
      </c>
      <c r="E193" s="15">
        <v>8990.91</v>
      </c>
      <c r="F193" s="15">
        <v>10380.459999999999</v>
      </c>
      <c r="G193" s="29">
        <f t="shared" si="16"/>
        <v>255168.19</v>
      </c>
      <c r="H193" s="70">
        <v>196</v>
      </c>
      <c r="I193" s="71">
        <v>22</v>
      </c>
      <c r="J193" s="72">
        <v>0</v>
      </c>
      <c r="K193" s="72">
        <v>0</v>
      </c>
      <c r="L193" s="72">
        <v>0</v>
      </c>
      <c r="M193" s="68">
        <f t="shared" si="22"/>
        <v>196</v>
      </c>
      <c r="N193" s="68">
        <f t="shared" si="23"/>
        <v>22</v>
      </c>
      <c r="O193" s="64">
        <f t="shared" si="17"/>
        <v>1301.8785204081632</v>
      </c>
      <c r="P193" s="64">
        <f t="shared" si="18"/>
        <v>471.83909090909088</v>
      </c>
      <c r="Q193" s="29">
        <f t="shared" si="19"/>
        <v>0</v>
      </c>
      <c r="R193" s="29">
        <v>0</v>
      </c>
      <c r="S193" s="79">
        <f t="shared" si="20"/>
        <v>0</v>
      </c>
      <c r="U193" s="65">
        <f t="shared" si="21"/>
        <v>0</v>
      </c>
    </row>
    <row r="194" spans="1:21" x14ac:dyDescent="0.25">
      <c r="A194" s="1">
        <v>184</v>
      </c>
      <c r="B194" s="30">
        <v>5802000</v>
      </c>
      <c r="C194" s="43" t="s">
        <v>184</v>
      </c>
      <c r="D194" s="15">
        <v>299787.59999999998</v>
      </c>
      <c r="E194" s="15">
        <v>11359.61</v>
      </c>
      <c r="F194" s="15">
        <v>14892</v>
      </c>
      <c r="G194" s="29">
        <f t="shared" si="16"/>
        <v>311147.20999999996</v>
      </c>
      <c r="H194" s="70">
        <v>213</v>
      </c>
      <c r="I194" s="71">
        <v>43</v>
      </c>
      <c r="J194" s="72">
        <v>0</v>
      </c>
      <c r="K194" s="72">
        <v>0</v>
      </c>
      <c r="L194" s="72">
        <v>0</v>
      </c>
      <c r="M194" s="68">
        <f t="shared" si="22"/>
        <v>213</v>
      </c>
      <c r="N194" s="68">
        <f t="shared" si="23"/>
        <v>43</v>
      </c>
      <c r="O194" s="64">
        <f t="shared" si="17"/>
        <v>1460.7850234741782</v>
      </c>
      <c r="P194" s="64">
        <f t="shared" si="18"/>
        <v>346.32558139534882</v>
      </c>
      <c r="Q194" s="29">
        <f t="shared" si="19"/>
        <v>0</v>
      </c>
      <c r="R194" s="29">
        <v>0</v>
      </c>
      <c r="S194" s="79">
        <f t="shared" si="20"/>
        <v>0</v>
      </c>
      <c r="U194" s="65">
        <f t="shared" si="21"/>
        <v>0</v>
      </c>
    </row>
    <row r="195" spans="1:21" x14ac:dyDescent="0.25">
      <c r="A195" s="1">
        <v>185</v>
      </c>
      <c r="B195" s="30">
        <v>5803000</v>
      </c>
      <c r="C195" s="43" t="s">
        <v>185</v>
      </c>
      <c r="D195" s="15">
        <v>174226.01</v>
      </c>
      <c r="E195" s="15">
        <v>6482.03</v>
      </c>
      <c r="F195" s="15">
        <v>10959.27</v>
      </c>
      <c r="G195" s="29">
        <f t="shared" si="16"/>
        <v>180708.04</v>
      </c>
      <c r="H195" s="70">
        <v>131</v>
      </c>
      <c r="I195" s="71">
        <v>11</v>
      </c>
      <c r="J195" s="72">
        <v>6</v>
      </c>
      <c r="K195" s="72">
        <v>0</v>
      </c>
      <c r="L195" s="72">
        <v>0</v>
      </c>
      <c r="M195" s="68">
        <f t="shared" si="22"/>
        <v>137</v>
      </c>
      <c r="N195" s="68">
        <f t="shared" si="23"/>
        <v>11</v>
      </c>
      <c r="O195" s="64">
        <f t="shared" si="17"/>
        <v>1319.0367883211679</v>
      </c>
      <c r="P195" s="64">
        <f t="shared" si="18"/>
        <v>996.2972727272728</v>
      </c>
      <c r="Q195" s="29">
        <f t="shared" si="19"/>
        <v>7914.2207299270076</v>
      </c>
      <c r="R195" s="29">
        <v>4084.43</v>
      </c>
      <c r="S195" s="79">
        <f t="shared" si="20"/>
        <v>3829.7907299270078</v>
      </c>
      <c r="U195" s="65">
        <f t="shared" si="21"/>
        <v>6</v>
      </c>
    </row>
    <row r="196" spans="1:21" x14ac:dyDescent="0.25">
      <c r="A196" s="1">
        <v>186</v>
      </c>
      <c r="B196" s="30">
        <v>5804000</v>
      </c>
      <c r="C196" s="43" t="s">
        <v>186</v>
      </c>
      <c r="D196" s="15">
        <v>403364.34</v>
      </c>
      <c r="E196" s="15">
        <v>18034.7</v>
      </c>
      <c r="F196" s="15">
        <v>18494.900000000001</v>
      </c>
      <c r="G196" s="29">
        <f t="shared" si="16"/>
        <v>421399.04000000004</v>
      </c>
      <c r="H196" s="70">
        <v>323</v>
      </c>
      <c r="I196" s="71">
        <v>30</v>
      </c>
      <c r="J196" s="72">
        <v>0</v>
      </c>
      <c r="K196" s="72">
        <v>0</v>
      </c>
      <c r="L196" s="72">
        <v>0</v>
      </c>
      <c r="M196" s="68">
        <f t="shared" si="22"/>
        <v>323</v>
      </c>
      <c r="N196" s="68">
        <f t="shared" si="23"/>
        <v>30</v>
      </c>
      <c r="O196" s="64">
        <f t="shared" si="17"/>
        <v>1304.6409907120744</v>
      </c>
      <c r="P196" s="64">
        <f t="shared" si="18"/>
        <v>616.49666666666667</v>
      </c>
      <c r="Q196" s="29">
        <f t="shared" si="19"/>
        <v>0</v>
      </c>
      <c r="R196" s="29">
        <v>0</v>
      </c>
      <c r="S196" s="79">
        <f t="shared" si="20"/>
        <v>0</v>
      </c>
      <c r="U196" s="65">
        <f t="shared" si="21"/>
        <v>0</v>
      </c>
    </row>
    <row r="197" spans="1:21" x14ac:dyDescent="0.25">
      <c r="A197" s="1">
        <v>187</v>
      </c>
      <c r="B197" s="30">
        <v>5805000</v>
      </c>
      <c r="C197" s="43" t="s">
        <v>187</v>
      </c>
      <c r="D197" s="15">
        <v>1315554.83</v>
      </c>
      <c r="E197" s="15">
        <v>53243.1</v>
      </c>
      <c r="F197" s="15">
        <v>71699.850000000006</v>
      </c>
      <c r="G197" s="29">
        <f t="shared" si="16"/>
        <v>1368797.9300000002</v>
      </c>
      <c r="H197" s="70">
        <v>822</v>
      </c>
      <c r="I197" s="71">
        <v>121</v>
      </c>
      <c r="J197" s="72">
        <v>5</v>
      </c>
      <c r="K197" s="72">
        <v>0</v>
      </c>
      <c r="L197" s="72">
        <v>5</v>
      </c>
      <c r="M197" s="68">
        <f t="shared" si="22"/>
        <v>822</v>
      </c>
      <c r="N197" s="68">
        <f t="shared" si="23"/>
        <v>121</v>
      </c>
      <c r="O197" s="64">
        <f t="shared" si="17"/>
        <v>1665.2042944038931</v>
      </c>
      <c r="P197" s="64">
        <f t="shared" si="18"/>
        <v>592.56074380165296</v>
      </c>
      <c r="Q197" s="29">
        <f t="shared" si="19"/>
        <v>8326.0214720194654</v>
      </c>
      <c r="R197" s="29">
        <v>180</v>
      </c>
      <c r="S197" s="79">
        <f t="shared" si="20"/>
        <v>8146.0214720194654</v>
      </c>
      <c r="U197" s="65">
        <f t="shared" si="21"/>
        <v>0</v>
      </c>
    </row>
    <row r="198" spans="1:21" x14ac:dyDescent="0.25">
      <c r="A198" s="1">
        <v>188</v>
      </c>
      <c r="B198" s="30">
        <v>5901000</v>
      </c>
      <c r="C198" s="43" t="s">
        <v>188</v>
      </c>
      <c r="D198" s="15">
        <v>149883.25</v>
      </c>
      <c r="E198" s="15">
        <v>5758.02</v>
      </c>
      <c r="F198" s="15">
        <v>10057.51</v>
      </c>
      <c r="G198" s="29">
        <f t="shared" si="16"/>
        <v>155641.26999999999</v>
      </c>
      <c r="H198" s="70">
        <v>90</v>
      </c>
      <c r="I198" s="71">
        <v>11</v>
      </c>
      <c r="J198" s="72">
        <v>0</v>
      </c>
      <c r="K198" s="72">
        <v>0</v>
      </c>
      <c r="L198" s="72">
        <v>0</v>
      </c>
      <c r="M198" s="68">
        <f t="shared" si="22"/>
        <v>90</v>
      </c>
      <c r="N198" s="68">
        <f t="shared" si="23"/>
        <v>11</v>
      </c>
      <c r="O198" s="64">
        <f t="shared" si="17"/>
        <v>1729.3474444444444</v>
      </c>
      <c r="P198" s="64">
        <f t="shared" si="18"/>
        <v>914.31909090909096</v>
      </c>
      <c r="Q198" s="29">
        <f t="shared" si="19"/>
        <v>0</v>
      </c>
      <c r="R198" s="29">
        <v>0</v>
      </c>
      <c r="S198" s="79">
        <f t="shared" si="20"/>
        <v>0</v>
      </c>
      <c r="U198" s="65">
        <f t="shared" si="21"/>
        <v>0</v>
      </c>
    </row>
    <row r="199" spans="1:21" x14ac:dyDescent="0.25">
      <c r="A199" s="1">
        <v>189</v>
      </c>
      <c r="B199" s="30">
        <v>5903000</v>
      </c>
      <c r="C199" s="43" t="s">
        <v>189</v>
      </c>
      <c r="D199" s="15">
        <v>148344.79</v>
      </c>
      <c r="E199" s="15">
        <v>5263.08</v>
      </c>
      <c r="F199" s="15">
        <v>9260.7900000000009</v>
      </c>
      <c r="G199" s="29">
        <f t="shared" si="16"/>
        <v>153607.87</v>
      </c>
      <c r="H199" s="70">
        <v>84</v>
      </c>
      <c r="I199" s="71">
        <v>17</v>
      </c>
      <c r="J199" s="72">
        <v>0</v>
      </c>
      <c r="K199" s="72">
        <v>0</v>
      </c>
      <c r="L199" s="72">
        <v>0</v>
      </c>
      <c r="M199" s="68">
        <f t="shared" si="22"/>
        <v>84</v>
      </c>
      <c r="N199" s="68">
        <f t="shared" si="23"/>
        <v>17</v>
      </c>
      <c r="O199" s="64">
        <f t="shared" si="17"/>
        <v>1828.6651190476191</v>
      </c>
      <c r="P199" s="64">
        <f t="shared" si="18"/>
        <v>544.75235294117647</v>
      </c>
      <c r="Q199" s="29">
        <f t="shared" si="19"/>
        <v>0</v>
      </c>
      <c r="R199" s="29">
        <v>0</v>
      </c>
      <c r="S199" s="79">
        <f t="shared" si="20"/>
        <v>0</v>
      </c>
      <c r="U199" s="65">
        <f t="shared" si="21"/>
        <v>0</v>
      </c>
    </row>
    <row r="200" spans="1:21" x14ac:dyDescent="0.25">
      <c r="A200" s="1">
        <v>190</v>
      </c>
      <c r="B200" s="30">
        <v>6001000</v>
      </c>
      <c r="C200" s="43" t="s">
        <v>190</v>
      </c>
      <c r="D200" s="15">
        <v>5496536.1699999999</v>
      </c>
      <c r="E200" s="15">
        <v>226196.41</v>
      </c>
      <c r="F200" s="45">
        <v>243882.39</v>
      </c>
      <c r="G200" s="29">
        <f t="shared" si="16"/>
        <v>5722732.5800000001</v>
      </c>
      <c r="H200" s="74">
        <v>3411</v>
      </c>
      <c r="I200" s="71">
        <v>654</v>
      </c>
      <c r="J200" s="73">
        <v>66</v>
      </c>
      <c r="K200" s="73">
        <v>41</v>
      </c>
      <c r="L200" s="73">
        <v>80</v>
      </c>
      <c r="M200" s="68">
        <v>3411</v>
      </c>
      <c r="N200" s="68">
        <f t="shared" si="23"/>
        <v>695</v>
      </c>
      <c r="O200" s="64">
        <f t="shared" si="17"/>
        <v>1677.7286953972443</v>
      </c>
      <c r="P200" s="64">
        <f t="shared" si="18"/>
        <v>350.90991366906479</v>
      </c>
      <c r="Q200" s="29">
        <f t="shared" si="19"/>
        <v>125117.40035664978</v>
      </c>
      <c r="R200" s="29">
        <v>121522.89</v>
      </c>
      <c r="S200" s="79">
        <f t="shared" si="20"/>
        <v>3594.5103566497855</v>
      </c>
      <c r="U200" s="65">
        <f>J200-L200</f>
        <v>-14</v>
      </c>
    </row>
    <row r="201" spans="1:21" x14ac:dyDescent="0.25">
      <c r="A201" s="1">
        <v>191</v>
      </c>
      <c r="B201" s="30">
        <v>6002000</v>
      </c>
      <c r="C201" s="43" t="s">
        <v>191</v>
      </c>
      <c r="D201" s="15">
        <v>2116710.54</v>
      </c>
      <c r="E201" s="15">
        <v>83294.12</v>
      </c>
      <c r="F201" s="45">
        <v>90838</v>
      </c>
      <c r="G201" s="29">
        <f t="shared" si="16"/>
        <v>2200004.66</v>
      </c>
      <c r="H201" s="75">
        <v>1080</v>
      </c>
      <c r="I201" s="71">
        <v>115</v>
      </c>
      <c r="J201" s="72">
        <v>6</v>
      </c>
      <c r="K201" s="72">
        <v>1</v>
      </c>
      <c r="L201" s="72">
        <v>5</v>
      </c>
      <c r="M201" s="68">
        <f t="shared" si="22"/>
        <v>1081</v>
      </c>
      <c r="N201" s="68">
        <f t="shared" si="23"/>
        <v>116</v>
      </c>
      <c r="O201" s="64">
        <f t="shared" si="17"/>
        <v>2035.1569472710455</v>
      </c>
      <c r="P201" s="64">
        <f t="shared" si="18"/>
        <v>783.08620689655174</v>
      </c>
      <c r="Q201" s="29">
        <f t="shared" si="19"/>
        <v>12994.027890522826</v>
      </c>
      <c r="R201" s="29">
        <v>12572.25</v>
      </c>
      <c r="S201" s="79">
        <f t="shared" si="20"/>
        <v>421.77789052282606</v>
      </c>
      <c r="U201" s="65">
        <f t="shared" si="21"/>
        <v>1</v>
      </c>
    </row>
    <row r="202" spans="1:21" x14ac:dyDescent="0.25">
      <c r="A202" s="1">
        <v>192</v>
      </c>
      <c r="B202" s="30">
        <v>6003000</v>
      </c>
      <c r="C202" s="43" t="s">
        <v>192</v>
      </c>
      <c r="D202" s="15">
        <v>3006951.19</v>
      </c>
      <c r="E202" s="15">
        <v>114455.11</v>
      </c>
      <c r="F202" s="45">
        <v>109499.68</v>
      </c>
      <c r="G202" s="29">
        <f t="shared" si="16"/>
        <v>3121406.3</v>
      </c>
      <c r="H202" s="74">
        <v>2004</v>
      </c>
      <c r="I202" s="71">
        <v>144</v>
      </c>
      <c r="J202" s="72">
        <v>100</v>
      </c>
      <c r="K202" s="72">
        <v>3</v>
      </c>
      <c r="L202" s="72">
        <v>48</v>
      </c>
      <c r="M202" s="68">
        <f t="shared" si="22"/>
        <v>2056</v>
      </c>
      <c r="N202" s="68">
        <f t="shared" si="23"/>
        <v>147</v>
      </c>
      <c r="O202" s="64">
        <f t="shared" si="17"/>
        <v>1518.1937256809338</v>
      </c>
      <c r="P202" s="64">
        <f t="shared" si="18"/>
        <v>744.89578231292512</v>
      </c>
      <c r="Q202" s="29">
        <f t="shared" si="19"/>
        <v>154054.05991503215</v>
      </c>
      <c r="R202" s="29">
        <v>90046.79</v>
      </c>
      <c r="S202" s="79">
        <f t="shared" si="20"/>
        <v>64007.269915032157</v>
      </c>
      <c r="U202" s="65">
        <f t="shared" si="21"/>
        <v>52</v>
      </c>
    </row>
    <row r="203" spans="1:21" x14ac:dyDescent="0.25">
      <c r="A203" s="1">
        <v>193</v>
      </c>
      <c r="B203" s="30">
        <v>6004000</v>
      </c>
      <c r="C203" s="43" t="s">
        <v>193</v>
      </c>
      <c r="D203" s="15">
        <v>1271391.6200000001</v>
      </c>
      <c r="E203" s="15">
        <v>47181.38</v>
      </c>
      <c r="F203" s="45">
        <v>58956.959999999999</v>
      </c>
      <c r="G203" s="29">
        <f t="shared" si="16"/>
        <v>1318573</v>
      </c>
      <c r="H203" s="74">
        <v>692</v>
      </c>
      <c r="I203" s="71">
        <v>165</v>
      </c>
      <c r="J203" s="72">
        <v>2</v>
      </c>
      <c r="K203" s="72">
        <v>0</v>
      </c>
      <c r="L203" s="72">
        <v>0</v>
      </c>
      <c r="M203" s="68">
        <f t="shared" si="22"/>
        <v>694</v>
      </c>
      <c r="N203" s="68">
        <f t="shared" si="23"/>
        <v>165</v>
      </c>
      <c r="O203" s="64">
        <f t="shared" si="17"/>
        <v>1899.9610951008644</v>
      </c>
      <c r="P203" s="64">
        <f t="shared" si="18"/>
        <v>357.31490909090911</v>
      </c>
      <c r="Q203" s="29">
        <f t="shared" si="19"/>
        <v>3799.9221902017289</v>
      </c>
      <c r="R203" s="29">
        <v>0</v>
      </c>
      <c r="S203" s="79">
        <f t="shared" si="20"/>
        <v>3799.9221902017289</v>
      </c>
      <c r="U203" s="65">
        <f t="shared" si="21"/>
        <v>2</v>
      </c>
    </row>
    <row r="204" spans="1:21" x14ac:dyDescent="0.25">
      <c r="A204" s="1">
        <v>194</v>
      </c>
      <c r="B204" s="30">
        <v>6040700</v>
      </c>
      <c r="C204" s="43" t="s">
        <v>194</v>
      </c>
      <c r="D204" s="15">
        <v>414105.28</v>
      </c>
      <c r="E204" s="15">
        <v>16558.68</v>
      </c>
      <c r="F204" s="45">
        <v>0</v>
      </c>
      <c r="G204" s="29">
        <f t="shared" ref="G204:G267" si="24">D204+E204</f>
        <v>430663.96</v>
      </c>
      <c r="H204" s="74">
        <v>144</v>
      </c>
      <c r="I204" s="71">
        <v>0</v>
      </c>
      <c r="J204" s="72">
        <v>0</v>
      </c>
      <c r="K204" s="72">
        <v>0</v>
      </c>
      <c r="L204" s="72">
        <v>0</v>
      </c>
      <c r="M204" s="68">
        <f t="shared" si="22"/>
        <v>144</v>
      </c>
      <c r="N204" s="68">
        <f t="shared" si="23"/>
        <v>0</v>
      </c>
      <c r="O204" s="64">
        <f t="shared" ref="O204:O267" si="25">G204/M204</f>
        <v>2990.7219444444445</v>
      </c>
      <c r="P204" s="64">
        <v>0</v>
      </c>
      <c r="Q204" s="29">
        <f t="shared" ref="Q204:Q267" si="26">(O204*J204)+(P204*K204)</f>
        <v>0</v>
      </c>
      <c r="R204" s="29">
        <v>0</v>
      </c>
      <c r="S204" s="79">
        <f t="shared" ref="S204:S267" si="27">Q204-R204</f>
        <v>0</v>
      </c>
      <c r="U204" s="65">
        <f t="shared" ref="U204:U267" si="28">J204-L204</f>
        <v>0</v>
      </c>
    </row>
    <row r="205" spans="1:21" x14ac:dyDescent="0.25">
      <c r="A205" s="1">
        <v>195</v>
      </c>
      <c r="B205" s="30">
        <v>6041700</v>
      </c>
      <c r="C205" s="43" t="s">
        <v>195</v>
      </c>
      <c r="D205" s="15">
        <v>1040662.48</v>
      </c>
      <c r="E205" s="15">
        <v>39465.43</v>
      </c>
      <c r="F205" s="45">
        <v>44279.21</v>
      </c>
      <c r="G205" s="29">
        <f t="shared" si="24"/>
        <v>1080127.9099999999</v>
      </c>
      <c r="H205" s="74">
        <v>540</v>
      </c>
      <c r="I205" s="71">
        <v>0</v>
      </c>
      <c r="J205" s="72">
        <v>0</v>
      </c>
      <c r="K205" s="72">
        <v>0</v>
      </c>
      <c r="L205" s="72">
        <v>0</v>
      </c>
      <c r="M205" s="68">
        <f t="shared" ref="M205:M268" si="29">(H205+J205)-L205</f>
        <v>540</v>
      </c>
      <c r="N205" s="68">
        <f t="shared" ref="N205:N268" si="30">I205+K205</f>
        <v>0</v>
      </c>
      <c r="O205" s="64">
        <f t="shared" si="25"/>
        <v>2000.2368703703703</v>
      </c>
      <c r="P205" s="64">
        <v>0</v>
      </c>
      <c r="Q205" s="29">
        <f t="shared" si="26"/>
        <v>0</v>
      </c>
      <c r="R205" s="29">
        <v>0</v>
      </c>
      <c r="S205" s="79">
        <f t="shared" si="27"/>
        <v>0</v>
      </c>
      <c r="U205" s="65">
        <f t="shared" si="28"/>
        <v>0</v>
      </c>
    </row>
    <row r="206" spans="1:21" x14ac:dyDescent="0.25">
      <c r="A206" s="1">
        <v>196</v>
      </c>
      <c r="B206" s="30">
        <v>6043700</v>
      </c>
      <c r="C206" s="43" t="s">
        <v>196</v>
      </c>
      <c r="D206" s="15">
        <v>892932.58</v>
      </c>
      <c r="E206" s="15">
        <v>39663.71</v>
      </c>
      <c r="F206" s="45">
        <v>0</v>
      </c>
      <c r="G206" s="29">
        <f t="shared" si="24"/>
        <v>932596.28999999992</v>
      </c>
      <c r="H206" s="74">
        <v>658</v>
      </c>
      <c r="I206" s="71">
        <v>0</v>
      </c>
      <c r="J206" s="72">
        <v>0</v>
      </c>
      <c r="K206" s="72">
        <v>0</v>
      </c>
      <c r="L206" s="72">
        <v>0</v>
      </c>
      <c r="M206" s="68">
        <f t="shared" si="29"/>
        <v>658</v>
      </c>
      <c r="N206" s="68">
        <f t="shared" si="30"/>
        <v>0</v>
      </c>
      <c r="O206" s="64">
        <f t="shared" si="25"/>
        <v>1417.3195896656534</v>
      </c>
      <c r="P206" s="64">
        <v>0</v>
      </c>
      <c r="Q206" s="29">
        <f t="shared" si="26"/>
        <v>0</v>
      </c>
      <c r="R206" s="29">
        <v>0</v>
      </c>
      <c r="S206" s="79">
        <f t="shared" si="27"/>
        <v>0</v>
      </c>
      <c r="U206" s="65">
        <f t="shared" si="28"/>
        <v>0</v>
      </c>
    </row>
    <row r="207" spans="1:21" x14ac:dyDescent="0.25">
      <c r="A207" s="1">
        <v>197</v>
      </c>
      <c r="B207" s="30">
        <v>6047700</v>
      </c>
      <c r="C207" s="43" t="s">
        <v>197</v>
      </c>
      <c r="D207" s="15">
        <v>774426.8</v>
      </c>
      <c r="E207" s="15">
        <v>27630.05</v>
      </c>
      <c r="F207" s="45">
        <v>21687.87</v>
      </c>
      <c r="G207" s="29">
        <f t="shared" si="24"/>
        <v>802056.85000000009</v>
      </c>
      <c r="H207" s="74">
        <v>395</v>
      </c>
      <c r="I207" s="71">
        <v>0</v>
      </c>
      <c r="J207" s="72">
        <v>0</v>
      </c>
      <c r="K207" s="72">
        <v>0</v>
      </c>
      <c r="L207" s="72">
        <v>0</v>
      </c>
      <c r="M207" s="68">
        <f t="shared" si="29"/>
        <v>395</v>
      </c>
      <c r="N207" s="68">
        <f t="shared" si="30"/>
        <v>0</v>
      </c>
      <c r="O207" s="64">
        <f t="shared" si="25"/>
        <v>2030.5236708860762</v>
      </c>
      <c r="P207" s="64">
        <v>0</v>
      </c>
      <c r="Q207" s="29">
        <f t="shared" si="26"/>
        <v>0</v>
      </c>
      <c r="R207" s="29">
        <v>0</v>
      </c>
      <c r="S207" s="79">
        <f t="shared" si="27"/>
        <v>0</v>
      </c>
      <c r="U207" s="65">
        <f t="shared" si="28"/>
        <v>0</v>
      </c>
    </row>
    <row r="208" spans="1:21" x14ac:dyDescent="0.25">
      <c r="A208" s="1">
        <v>198</v>
      </c>
      <c r="B208" s="30">
        <v>6050700</v>
      </c>
      <c r="C208" s="43" t="s">
        <v>258</v>
      </c>
      <c r="D208" s="15">
        <v>168818.36</v>
      </c>
      <c r="E208" s="15">
        <v>4481.04</v>
      </c>
      <c r="F208" s="45">
        <v>7226.39</v>
      </c>
      <c r="G208" s="29">
        <f t="shared" si="24"/>
        <v>173299.4</v>
      </c>
      <c r="H208" s="74">
        <v>49</v>
      </c>
      <c r="I208" s="71">
        <v>0</v>
      </c>
      <c r="J208" s="72">
        <v>0</v>
      </c>
      <c r="K208" s="72">
        <v>0</v>
      </c>
      <c r="L208" s="72">
        <v>0</v>
      </c>
      <c r="M208" s="68">
        <f t="shared" si="29"/>
        <v>49</v>
      </c>
      <c r="N208" s="68">
        <f t="shared" si="30"/>
        <v>0</v>
      </c>
      <c r="O208" s="64">
        <f t="shared" si="25"/>
        <v>3536.7224489795917</v>
      </c>
      <c r="P208" s="64">
        <v>0</v>
      </c>
      <c r="Q208" s="29">
        <f t="shared" si="26"/>
        <v>0</v>
      </c>
      <c r="R208" s="29">
        <v>0</v>
      </c>
      <c r="S208" s="79">
        <f t="shared" si="27"/>
        <v>0</v>
      </c>
      <c r="U208" s="65">
        <f t="shared" si="28"/>
        <v>0</v>
      </c>
    </row>
    <row r="209" spans="1:21" x14ac:dyDescent="0.25">
      <c r="A209" s="1">
        <v>199</v>
      </c>
      <c r="B209" s="30">
        <v>6052700</v>
      </c>
      <c r="C209" s="43" t="s">
        <v>198</v>
      </c>
      <c r="D209" s="15">
        <v>99153.36</v>
      </c>
      <c r="E209" s="15">
        <v>4988.05</v>
      </c>
      <c r="F209" s="45">
        <v>0</v>
      </c>
      <c r="G209" s="29">
        <f t="shared" si="24"/>
        <v>104141.41</v>
      </c>
      <c r="H209" s="74">
        <v>48</v>
      </c>
      <c r="I209" s="71">
        <v>0</v>
      </c>
      <c r="J209" s="72">
        <v>0</v>
      </c>
      <c r="K209" s="72">
        <v>0</v>
      </c>
      <c r="L209" s="72">
        <v>0</v>
      </c>
      <c r="M209" s="68">
        <f t="shared" si="29"/>
        <v>48</v>
      </c>
      <c r="N209" s="68">
        <f t="shared" si="30"/>
        <v>0</v>
      </c>
      <c r="O209" s="64">
        <f t="shared" si="25"/>
        <v>2169.6127083333336</v>
      </c>
      <c r="P209" s="64">
        <v>0</v>
      </c>
      <c r="Q209" s="29">
        <f t="shared" si="26"/>
        <v>0</v>
      </c>
      <c r="R209" s="29">
        <v>0</v>
      </c>
      <c r="S209" s="79">
        <f t="shared" si="27"/>
        <v>0</v>
      </c>
      <c r="U209" s="65">
        <f t="shared" si="28"/>
        <v>0</v>
      </c>
    </row>
    <row r="210" spans="1:21" x14ac:dyDescent="0.25">
      <c r="A210" s="1">
        <v>200</v>
      </c>
      <c r="B210" s="30">
        <v>6053700</v>
      </c>
      <c r="C210" s="43" t="s">
        <v>316</v>
      </c>
      <c r="D210" s="15">
        <v>170630.91</v>
      </c>
      <c r="E210" s="15">
        <v>7489.61</v>
      </c>
      <c r="F210" s="45">
        <v>0</v>
      </c>
      <c r="G210" s="29">
        <f t="shared" si="24"/>
        <v>178120.52</v>
      </c>
      <c r="H210" s="76">
        <v>53</v>
      </c>
      <c r="I210" s="71">
        <v>0</v>
      </c>
      <c r="J210" s="72">
        <v>0</v>
      </c>
      <c r="K210" s="72">
        <v>0</v>
      </c>
      <c r="L210" s="72">
        <v>0</v>
      </c>
      <c r="M210" s="68">
        <f t="shared" si="29"/>
        <v>53</v>
      </c>
      <c r="N210" s="68">
        <f t="shared" si="30"/>
        <v>0</v>
      </c>
      <c r="O210" s="64">
        <f t="shared" si="25"/>
        <v>3360.7645283018865</v>
      </c>
      <c r="P210" s="64">
        <v>0</v>
      </c>
      <c r="Q210" s="29">
        <f t="shared" si="26"/>
        <v>0</v>
      </c>
      <c r="R210" s="29">
        <v>0</v>
      </c>
      <c r="S210" s="79">
        <f t="shared" si="27"/>
        <v>0</v>
      </c>
      <c r="U210" s="65">
        <f t="shared" si="28"/>
        <v>0</v>
      </c>
    </row>
    <row r="211" spans="1:21" x14ac:dyDescent="0.25">
      <c r="A211" s="1">
        <v>201</v>
      </c>
      <c r="B211" s="30">
        <v>6055700</v>
      </c>
      <c r="C211" s="43" t="s">
        <v>199</v>
      </c>
      <c r="D211" s="15">
        <v>156528.62</v>
      </c>
      <c r="E211" s="15">
        <v>8681.75</v>
      </c>
      <c r="F211" s="45">
        <v>7536.96</v>
      </c>
      <c r="G211" s="29">
        <f t="shared" si="24"/>
        <v>165210.37</v>
      </c>
      <c r="H211" s="74">
        <v>83</v>
      </c>
      <c r="I211" s="71">
        <v>0</v>
      </c>
      <c r="J211" s="72">
        <v>0</v>
      </c>
      <c r="K211" s="72">
        <v>0</v>
      </c>
      <c r="L211" s="72">
        <v>0</v>
      </c>
      <c r="M211" s="68">
        <f t="shared" si="29"/>
        <v>83</v>
      </c>
      <c r="N211" s="68">
        <f t="shared" si="30"/>
        <v>0</v>
      </c>
      <c r="O211" s="64">
        <f t="shared" si="25"/>
        <v>1990.4863855421686</v>
      </c>
      <c r="P211" s="64">
        <v>0</v>
      </c>
      <c r="Q211" s="29">
        <f t="shared" si="26"/>
        <v>0</v>
      </c>
      <c r="R211" s="29">
        <v>0</v>
      </c>
      <c r="S211" s="79">
        <f t="shared" si="27"/>
        <v>0</v>
      </c>
      <c r="U211" s="65">
        <f t="shared" si="28"/>
        <v>0</v>
      </c>
    </row>
    <row r="212" spans="1:21" x14ac:dyDescent="0.25">
      <c r="A212" s="1">
        <v>202</v>
      </c>
      <c r="B212" s="30">
        <v>6060700</v>
      </c>
      <c r="C212" s="43" t="s">
        <v>200</v>
      </c>
      <c r="D212" s="15">
        <v>104487.56</v>
      </c>
      <c r="E212" s="15">
        <v>4162.1099999999997</v>
      </c>
      <c r="F212" s="45">
        <v>4450.6400000000003</v>
      </c>
      <c r="G212" s="29">
        <f t="shared" si="24"/>
        <v>108649.67</v>
      </c>
      <c r="H212" s="74">
        <v>48</v>
      </c>
      <c r="I212" s="71">
        <v>0</v>
      </c>
      <c r="J212" s="72">
        <v>0</v>
      </c>
      <c r="K212" s="72">
        <v>0</v>
      </c>
      <c r="L212" s="72">
        <v>0</v>
      </c>
      <c r="M212" s="68">
        <f t="shared" si="29"/>
        <v>48</v>
      </c>
      <c r="N212" s="68">
        <f t="shared" si="30"/>
        <v>0</v>
      </c>
      <c r="O212" s="64">
        <f t="shared" si="25"/>
        <v>2263.5347916666665</v>
      </c>
      <c r="P212" s="64">
        <v>0</v>
      </c>
      <c r="Q212" s="29">
        <f t="shared" si="26"/>
        <v>0</v>
      </c>
      <c r="R212" s="29">
        <v>0</v>
      </c>
      <c r="S212" s="79">
        <f t="shared" si="27"/>
        <v>0</v>
      </c>
      <c r="U212" s="65">
        <f t="shared" si="28"/>
        <v>0</v>
      </c>
    </row>
    <row r="213" spans="1:21" x14ac:dyDescent="0.25">
      <c r="A213" s="1">
        <v>203</v>
      </c>
      <c r="B213" s="30">
        <v>6063700</v>
      </c>
      <c r="C213" s="43" t="s">
        <v>201</v>
      </c>
      <c r="D213" s="15">
        <v>19308.900000000001</v>
      </c>
      <c r="E213" s="15">
        <v>900.98</v>
      </c>
      <c r="F213" s="45">
        <v>0</v>
      </c>
      <c r="G213" s="29">
        <f t="shared" si="24"/>
        <v>20209.88</v>
      </c>
      <c r="H213" s="76">
        <v>9</v>
      </c>
      <c r="I213" s="71">
        <v>0</v>
      </c>
      <c r="J213" s="72">
        <v>0</v>
      </c>
      <c r="K213" s="72">
        <v>0</v>
      </c>
      <c r="L213" s="72">
        <v>0</v>
      </c>
      <c r="M213" s="68">
        <f t="shared" si="29"/>
        <v>9</v>
      </c>
      <c r="N213" s="68">
        <f t="shared" si="30"/>
        <v>0</v>
      </c>
      <c r="O213" s="64">
        <f t="shared" si="25"/>
        <v>2245.5422222222223</v>
      </c>
      <c r="P213" s="64">
        <v>0</v>
      </c>
      <c r="Q213" s="29">
        <f t="shared" si="26"/>
        <v>0</v>
      </c>
      <c r="R213" s="29">
        <v>0</v>
      </c>
      <c r="S213" s="79">
        <f t="shared" si="27"/>
        <v>0</v>
      </c>
      <c r="U213" s="65">
        <f t="shared" si="28"/>
        <v>0</v>
      </c>
    </row>
    <row r="214" spans="1:21" x14ac:dyDescent="0.25">
      <c r="A214" s="1">
        <v>204</v>
      </c>
      <c r="B214" s="30">
        <v>6064700</v>
      </c>
      <c r="C214" s="43" t="s">
        <v>266</v>
      </c>
      <c r="D214" s="15">
        <v>38288.68</v>
      </c>
      <c r="E214" s="15">
        <v>0</v>
      </c>
      <c r="F214" s="45">
        <v>0</v>
      </c>
      <c r="G214" s="29">
        <f t="shared" si="24"/>
        <v>38288.68</v>
      </c>
      <c r="H214" s="74">
        <v>17</v>
      </c>
      <c r="I214" s="72">
        <v>0</v>
      </c>
      <c r="J214" s="72">
        <v>0</v>
      </c>
      <c r="K214" s="72">
        <v>0</v>
      </c>
      <c r="L214" s="72">
        <v>0</v>
      </c>
      <c r="M214" s="68">
        <f t="shared" si="29"/>
        <v>17</v>
      </c>
      <c r="N214" s="68">
        <f t="shared" si="30"/>
        <v>0</v>
      </c>
      <c r="O214" s="64">
        <f t="shared" si="25"/>
        <v>2252.2752941176473</v>
      </c>
      <c r="P214" s="64">
        <v>0</v>
      </c>
      <c r="Q214" s="29">
        <f t="shared" si="26"/>
        <v>0</v>
      </c>
      <c r="R214" s="29">
        <v>0</v>
      </c>
      <c r="S214" s="79">
        <f t="shared" si="27"/>
        <v>0</v>
      </c>
      <c r="U214" s="65">
        <f t="shared" si="28"/>
        <v>0</v>
      </c>
    </row>
    <row r="215" spans="1:21" x14ac:dyDescent="0.25">
      <c r="A215" s="1">
        <v>205</v>
      </c>
      <c r="B215" s="30">
        <v>6065700</v>
      </c>
      <c r="C215" s="43" t="s">
        <v>312</v>
      </c>
      <c r="D215" s="15">
        <v>109689.13</v>
      </c>
      <c r="E215" s="15">
        <v>4980.03</v>
      </c>
      <c r="F215" s="45">
        <v>2987.52</v>
      </c>
      <c r="G215" s="29">
        <f t="shared" si="24"/>
        <v>114669.16</v>
      </c>
      <c r="H215" s="74">
        <v>0</v>
      </c>
      <c r="I215" s="72">
        <v>0</v>
      </c>
      <c r="J215" s="72"/>
      <c r="K215" s="72"/>
      <c r="L215" s="72">
        <v>0</v>
      </c>
      <c r="M215" s="68">
        <f t="shared" si="29"/>
        <v>0</v>
      </c>
      <c r="N215" s="68">
        <f t="shared" si="30"/>
        <v>0</v>
      </c>
      <c r="O215" s="64">
        <v>0</v>
      </c>
      <c r="P215" s="64">
        <v>0</v>
      </c>
      <c r="Q215" s="29">
        <f t="shared" si="26"/>
        <v>0</v>
      </c>
      <c r="R215" s="29">
        <v>0</v>
      </c>
      <c r="S215" s="79">
        <f t="shared" si="27"/>
        <v>0</v>
      </c>
      <c r="U215" s="65">
        <f t="shared" si="28"/>
        <v>0</v>
      </c>
    </row>
    <row r="216" spans="1:21" x14ac:dyDescent="0.25">
      <c r="A216" s="1">
        <v>206</v>
      </c>
      <c r="B216" s="30">
        <v>6093000</v>
      </c>
      <c r="C216" s="43" t="s">
        <v>313</v>
      </c>
      <c r="D216" s="15">
        <v>191241.68</v>
      </c>
      <c r="E216" s="15">
        <v>1598.88</v>
      </c>
      <c r="F216" s="45">
        <v>4920.05</v>
      </c>
      <c r="G216" s="29">
        <f t="shared" si="24"/>
        <v>192840.56</v>
      </c>
      <c r="H216" s="74">
        <v>154</v>
      </c>
      <c r="I216" s="71">
        <v>3</v>
      </c>
      <c r="J216" s="72">
        <v>0</v>
      </c>
      <c r="K216" s="72">
        <v>0</v>
      </c>
      <c r="L216" s="72">
        <v>0</v>
      </c>
      <c r="M216" s="68">
        <f t="shared" si="29"/>
        <v>154</v>
      </c>
      <c r="N216" s="68">
        <f t="shared" si="30"/>
        <v>3</v>
      </c>
      <c r="O216" s="64">
        <f t="shared" si="25"/>
        <v>1252.2114285714285</v>
      </c>
      <c r="P216" s="64">
        <f t="shared" ref="P216:P267" si="31">F216/N216</f>
        <v>1640.0166666666667</v>
      </c>
      <c r="Q216" s="29">
        <f t="shared" si="26"/>
        <v>0</v>
      </c>
      <c r="R216" s="29">
        <v>0</v>
      </c>
      <c r="S216" s="79">
        <f t="shared" si="27"/>
        <v>0</v>
      </c>
      <c r="U216" s="65">
        <f t="shared" si="28"/>
        <v>0</v>
      </c>
    </row>
    <row r="217" spans="1:21" x14ac:dyDescent="0.25">
      <c r="A217" s="1">
        <v>207</v>
      </c>
      <c r="B217" s="30">
        <v>6094000</v>
      </c>
      <c r="C217" s="43" t="s">
        <v>202</v>
      </c>
      <c r="D217" s="15">
        <v>103044.71</v>
      </c>
      <c r="E217" s="15">
        <v>4070.36</v>
      </c>
      <c r="F217" s="45">
        <v>0</v>
      </c>
      <c r="G217" s="29">
        <f t="shared" si="24"/>
        <v>107115.07</v>
      </c>
      <c r="H217" s="71">
        <v>47</v>
      </c>
      <c r="I217" s="71">
        <v>0</v>
      </c>
      <c r="J217" s="72">
        <v>0</v>
      </c>
      <c r="K217" s="72">
        <v>0</v>
      </c>
      <c r="L217" s="72">
        <v>0</v>
      </c>
      <c r="M217" s="68">
        <f t="shared" si="29"/>
        <v>47</v>
      </c>
      <c r="N217" s="68">
        <f t="shared" si="30"/>
        <v>0</v>
      </c>
      <c r="O217" s="64">
        <f t="shared" si="25"/>
        <v>2279.0440425531915</v>
      </c>
      <c r="P217" s="64">
        <v>0</v>
      </c>
      <c r="Q217" s="29">
        <f t="shared" si="26"/>
        <v>0</v>
      </c>
      <c r="R217" s="29">
        <v>0</v>
      </c>
      <c r="S217" s="79">
        <f t="shared" si="27"/>
        <v>0</v>
      </c>
      <c r="U217" s="65">
        <f t="shared" si="28"/>
        <v>0</v>
      </c>
    </row>
    <row r="218" spans="1:21" x14ac:dyDescent="0.25">
      <c r="A218" s="1">
        <v>208</v>
      </c>
      <c r="B218" s="30">
        <v>6102000</v>
      </c>
      <c r="C218" s="43" t="s">
        <v>203</v>
      </c>
      <c r="D218" s="15">
        <v>148187.20000000001</v>
      </c>
      <c r="E218" s="15">
        <v>5425.16</v>
      </c>
      <c r="F218" s="45">
        <v>15803.37</v>
      </c>
      <c r="G218" s="29">
        <f t="shared" si="24"/>
        <v>153612.36000000002</v>
      </c>
      <c r="H218" s="71">
        <v>84</v>
      </c>
      <c r="I218" s="71">
        <v>15</v>
      </c>
      <c r="J218" s="72">
        <v>1</v>
      </c>
      <c r="K218" s="72">
        <v>0</v>
      </c>
      <c r="L218" s="72">
        <v>1</v>
      </c>
      <c r="M218" s="68">
        <f t="shared" si="29"/>
        <v>84</v>
      </c>
      <c r="N218" s="68">
        <f t="shared" si="30"/>
        <v>15</v>
      </c>
      <c r="O218" s="64">
        <f t="shared" si="25"/>
        <v>1828.7185714285715</v>
      </c>
      <c r="P218" s="64">
        <f t="shared" si="31"/>
        <v>1053.558</v>
      </c>
      <c r="Q218" s="29">
        <f t="shared" si="26"/>
        <v>1828.7185714285715</v>
      </c>
      <c r="R218" s="29">
        <v>0</v>
      </c>
      <c r="S218" s="79">
        <f t="shared" si="27"/>
        <v>1828.7185714285715</v>
      </c>
      <c r="U218" s="65">
        <f t="shared" si="28"/>
        <v>0</v>
      </c>
    </row>
    <row r="219" spans="1:21" x14ac:dyDescent="0.25">
      <c r="A219" s="1">
        <v>209</v>
      </c>
      <c r="B219" s="30">
        <v>6103000</v>
      </c>
      <c r="C219" s="43" t="s">
        <v>204</v>
      </c>
      <c r="D219" s="15">
        <v>522191.32</v>
      </c>
      <c r="E219" s="15">
        <v>19710.75</v>
      </c>
      <c r="F219" s="45">
        <v>55359.97</v>
      </c>
      <c r="G219" s="29">
        <f t="shared" si="24"/>
        <v>541902.07000000007</v>
      </c>
      <c r="H219" s="71">
        <v>312</v>
      </c>
      <c r="I219" s="71">
        <v>127</v>
      </c>
      <c r="J219" s="72">
        <v>16</v>
      </c>
      <c r="K219" s="72">
        <v>10</v>
      </c>
      <c r="L219" s="72">
        <v>10</v>
      </c>
      <c r="M219" s="68">
        <f t="shared" si="29"/>
        <v>318</v>
      </c>
      <c r="N219" s="68">
        <f t="shared" si="30"/>
        <v>137</v>
      </c>
      <c r="O219" s="64">
        <f t="shared" si="25"/>
        <v>1704.0945597484279</v>
      </c>
      <c r="P219" s="64">
        <f t="shared" si="31"/>
        <v>404.08737226277373</v>
      </c>
      <c r="Q219" s="29">
        <f t="shared" si="26"/>
        <v>31306.386678602583</v>
      </c>
      <c r="R219" s="29">
        <v>24540.45</v>
      </c>
      <c r="S219" s="79">
        <f t="shared" si="27"/>
        <v>6765.9366786025821</v>
      </c>
      <c r="U219" s="65">
        <f t="shared" si="28"/>
        <v>6</v>
      </c>
    </row>
    <row r="220" spans="1:21" x14ac:dyDescent="0.25">
      <c r="A220" s="1">
        <v>210</v>
      </c>
      <c r="B220" s="30">
        <v>6201000</v>
      </c>
      <c r="C220" s="43" t="s">
        <v>205</v>
      </c>
      <c r="D220" s="15">
        <v>742121.71</v>
      </c>
      <c r="E220" s="15">
        <v>24171.27</v>
      </c>
      <c r="F220" s="45">
        <v>44184.44</v>
      </c>
      <c r="G220" s="29">
        <f t="shared" si="24"/>
        <v>766292.98</v>
      </c>
      <c r="H220" s="71">
        <v>296</v>
      </c>
      <c r="I220" s="71">
        <v>115</v>
      </c>
      <c r="J220" s="72">
        <v>4</v>
      </c>
      <c r="K220" s="72">
        <v>0</v>
      </c>
      <c r="L220" s="72">
        <v>2</v>
      </c>
      <c r="M220" s="68">
        <f t="shared" si="29"/>
        <v>298</v>
      </c>
      <c r="N220" s="68">
        <f t="shared" si="30"/>
        <v>115</v>
      </c>
      <c r="O220" s="64">
        <f t="shared" si="25"/>
        <v>2571.4529530201344</v>
      </c>
      <c r="P220" s="64">
        <f t="shared" si="31"/>
        <v>384.21252173913047</v>
      </c>
      <c r="Q220" s="29">
        <f t="shared" si="26"/>
        <v>10285.811812080537</v>
      </c>
      <c r="R220" s="29">
        <v>435.44</v>
      </c>
      <c r="S220" s="79">
        <f t="shared" si="27"/>
        <v>9850.371812080537</v>
      </c>
      <c r="U220" s="65">
        <f t="shared" si="28"/>
        <v>2</v>
      </c>
    </row>
    <row r="221" spans="1:21" x14ac:dyDescent="0.25">
      <c r="A221" s="1">
        <v>211</v>
      </c>
      <c r="B221" s="30">
        <v>6205000</v>
      </c>
      <c r="C221" s="43" t="s">
        <v>206</v>
      </c>
      <c r="D221" s="15">
        <v>185284.55</v>
      </c>
      <c r="E221" s="15">
        <v>7351.54</v>
      </c>
      <c r="F221" s="45">
        <v>6201.07</v>
      </c>
      <c r="G221" s="29">
        <f t="shared" si="24"/>
        <v>192636.09</v>
      </c>
      <c r="H221" s="71">
        <v>107</v>
      </c>
      <c r="I221" s="71">
        <v>6</v>
      </c>
      <c r="J221" s="72">
        <v>0</v>
      </c>
      <c r="K221" s="72">
        <v>0</v>
      </c>
      <c r="L221" s="72">
        <v>0</v>
      </c>
      <c r="M221" s="68">
        <f t="shared" si="29"/>
        <v>107</v>
      </c>
      <c r="N221" s="68">
        <f t="shared" si="30"/>
        <v>6</v>
      </c>
      <c r="O221" s="64">
        <f t="shared" si="25"/>
        <v>1800.3372897196261</v>
      </c>
      <c r="P221" s="64">
        <f t="shared" si="31"/>
        <v>1033.5116666666665</v>
      </c>
      <c r="Q221" s="29">
        <f t="shared" si="26"/>
        <v>0</v>
      </c>
      <c r="R221" s="29">
        <v>0</v>
      </c>
      <c r="S221" s="79">
        <f t="shared" si="27"/>
        <v>0</v>
      </c>
      <c r="U221" s="65">
        <f t="shared" si="28"/>
        <v>0</v>
      </c>
    </row>
    <row r="222" spans="1:21" x14ac:dyDescent="0.25">
      <c r="A222" s="1">
        <v>212</v>
      </c>
      <c r="B222" s="30">
        <v>6301000</v>
      </c>
      <c r="C222" s="43" t="s">
        <v>207</v>
      </c>
      <c r="D222" s="15">
        <v>357459.3</v>
      </c>
      <c r="E222" s="15">
        <v>15062.43</v>
      </c>
      <c r="F222" s="15">
        <v>10274.299999999999</v>
      </c>
      <c r="G222" s="29">
        <f t="shared" si="24"/>
        <v>372521.73</v>
      </c>
      <c r="H222" s="71">
        <v>248</v>
      </c>
      <c r="I222" s="71">
        <v>18</v>
      </c>
      <c r="J222" s="72">
        <v>0</v>
      </c>
      <c r="K222" s="72">
        <v>0</v>
      </c>
      <c r="L222" s="72">
        <v>0</v>
      </c>
      <c r="M222" s="68">
        <f t="shared" si="29"/>
        <v>248</v>
      </c>
      <c r="N222" s="68">
        <f t="shared" si="30"/>
        <v>18</v>
      </c>
      <c r="O222" s="64">
        <f t="shared" si="25"/>
        <v>1502.10375</v>
      </c>
      <c r="P222" s="64">
        <f t="shared" si="31"/>
        <v>570.79444444444437</v>
      </c>
      <c r="Q222" s="29">
        <f t="shared" si="26"/>
        <v>0</v>
      </c>
      <c r="R222" s="29">
        <v>0</v>
      </c>
      <c r="S222" s="79">
        <f t="shared" si="27"/>
        <v>0</v>
      </c>
      <c r="U222" s="65">
        <f t="shared" si="28"/>
        <v>0</v>
      </c>
    </row>
    <row r="223" spans="1:21" x14ac:dyDescent="0.25">
      <c r="A223" s="1">
        <v>213</v>
      </c>
      <c r="B223" s="30">
        <v>6302000</v>
      </c>
      <c r="C223" s="43" t="s">
        <v>208</v>
      </c>
      <c r="D223" s="15">
        <v>1250591.05</v>
      </c>
      <c r="E223" s="15">
        <v>53035.65</v>
      </c>
      <c r="F223" s="15">
        <v>56086.400000000001</v>
      </c>
      <c r="G223" s="29">
        <f t="shared" si="24"/>
        <v>1303626.7</v>
      </c>
      <c r="H223" s="71">
        <v>667</v>
      </c>
      <c r="I223" s="71">
        <v>88</v>
      </c>
      <c r="J223" s="72">
        <v>1</v>
      </c>
      <c r="K223" s="72">
        <v>0</v>
      </c>
      <c r="L223" s="72">
        <v>0</v>
      </c>
      <c r="M223" s="68">
        <f t="shared" si="29"/>
        <v>668</v>
      </c>
      <c r="N223" s="68">
        <f t="shared" si="30"/>
        <v>88</v>
      </c>
      <c r="O223" s="64">
        <f t="shared" si="25"/>
        <v>1951.5369760479041</v>
      </c>
      <c r="P223" s="64">
        <f t="shared" si="31"/>
        <v>637.34545454545457</v>
      </c>
      <c r="Q223" s="29">
        <f t="shared" si="26"/>
        <v>1951.5369760479041</v>
      </c>
      <c r="R223" s="29">
        <v>0</v>
      </c>
      <c r="S223" s="79">
        <f t="shared" si="27"/>
        <v>1951.5369760479041</v>
      </c>
      <c r="U223" s="65">
        <f t="shared" si="28"/>
        <v>1</v>
      </c>
    </row>
    <row r="224" spans="1:21" x14ac:dyDescent="0.25">
      <c r="A224" s="1">
        <v>214</v>
      </c>
      <c r="B224" s="30">
        <v>6303000</v>
      </c>
      <c r="C224" s="43" t="s">
        <v>209</v>
      </c>
      <c r="D224" s="15">
        <v>2098273.08</v>
      </c>
      <c r="E224" s="15">
        <v>86619.21</v>
      </c>
      <c r="F224" s="15">
        <v>70249.67</v>
      </c>
      <c r="G224" s="29">
        <f t="shared" si="24"/>
        <v>2184892.29</v>
      </c>
      <c r="H224" s="71">
        <v>1477</v>
      </c>
      <c r="I224" s="71">
        <v>153</v>
      </c>
      <c r="J224" s="72">
        <v>13</v>
      </c>
      <c r="K224" s="72">
        <v>0</v>
      </c>
      <c r="L224" s="72">
        <v>11</v>
      </c>
      <c r="M224" s="68">
        <f t="shared" si="29"/>
        <v>1479</v>
      </c>
      <c r="N224" s="68">
        <f t="shared" si="30"/>
        <v>153</v>
      </c>
      <c r="O224" s="64">
        <f t="shared" si="25"/>
        <v>1477.2767342799189</v>
      </c>
      <c r="P224" s="64">
        <f t="shared" si="31"/>
        <v>459.14816993464052</v>
      </c>
      <c r="Q224" s="29">
        <f t="shared" si="26"/>
        <v>19204.597545638946</v>
      </c>
      <c r="R224" s="29">
        <v>5586.97</v>
      </c>
      <c r="S224" s="79">
        <f t="shared" si="27"/>
        <v>13617.627545638945</v>
      </c>
      <c r="U224" s="65">
        <f t="shared" si="28"/>
        <v>2</v>
      </c>
    </row>
    <row r="225" spans="1:21" x14ac:dyDescent="0.25">
      <c r="A225" s="1">
        <v>215</v>
      </c>
      <c r="B225" s="30">
        <v>6304000</v>
      </c>
      <c r="C225" s="43" t="s">
        <v>210</v>
      </c>
      <c r="D225" s="15">
        <v>261539.48</v>
      </c>
      <c r="E225" s="15">
        <v>10854.12</v>
      </c>
      <c r="F225" s="15">
        <v>13517.45</v>
      </c>
      <c r="G225" s="29">
        <f t="shared" si="24"/>
        <v>272393.60000000003</v>
      </c>
      <c r="H225" s="74">
        <v>163</v>
      </c>
      <c r="I225" s="71">
        <v>13</v>
      </c>
      <c r="J225" s="72">
        <v>0</v>
      </c>
      <c r="K225" s="72">
        <v>0</v>
      </c>
      <c r="L225" s="72">
        <v>0</v>
      </c>
      <c r="M225" s="68">
        <f t="shared" si="29"/>
        <v>163</v>
      </c>
      <c r="N225" s="68">
        <f t="shared" si="30"/>
        <v>13</v>
      </c>
      <c r="O225" s="64">
        <f t="shared" si="25"/>
        <v>1671.1263803680984</v>
      </c>
      <c r="P225" s="64">
        <f t="shared" si="31"/>
        <v>1039.8038461538463</v>
      </c>
      <c r="Q225" s="29">
        <f t="shared" si="26"/>
        <v>0</v>
      </c>
      <c r="R225" s="29">
        <v>0</v>
      </c>
      <c r="S225" s="79">
        <f t="shared" si="27"/>
        <v>0</v>
      </c>
      <c r="U225" s="65">
        <f t="shared" si="28"/>
        <v>0</v>
      </c>
    </row>
    <row r="226" spans="1:21" x14ac:dyDescent="0.25">
      <c r="A226" s="1">
        <v>216</v>
      </c>
      <c r="B226" s="30">
        <v>6401000</v>
      </c>
      <c r="C226" s="43" t="s">
        <v>211</v>
      </c>
      <c r="D226" s="15">
        <v>366427.85</v>
      </c>
      <c r="E226" s="15">
        <v>14026.74</v>
      </c>
      <c r="F226" s="15">
        <v>15530.08</v>
      </c>
      <c r="G226" s="29">
        <f t="shared" si="24"/>
        <v>380454.58999999997</v>
      </c>
      <c r="H226" s="74">
        <v>165</v>
      </c>
      <c r="I226" s="71">
        <v>32</v>
      </c>
      <c r="J226" s="72">
        <v>1</v>
      </c>
      <c r="K226" s="72">
        <v>0</v>
      </c>
      <c r="L226" s="72">
        <v>1</v>
      </c>
      <c r="M226" s="68">
        <f t="shared" si="29"/>
        <v>165</v>
      </c>
      <c r="N226" s="68">
        <f t="shared" si="30"/>
        <v>32</v>
      </c>
      <c r="O226" s="64">
        <f t="shared" si="25"/>
        <v>2305.7853939393935</v>
      </c>
      <c r="P226" s="64">
        <f t="shared" si="31"/>
        <v>485.315</v>
      </c>
      <c r="Q226" s="29">
        <f t="shared" si="26"/>
        <v>2305.7853939393935</v>
      </c>
      <c r="R226" s="29">
        <v>0</v>
      </c>
      <c r="S226" s="79">
        <f t="shared" si="27"/>
        <v>2305.7853939393935</v>
      </c>
      <c r="U226" s="65">
        <f t="shared" si="28"/>
        <v>0</v>
      </c>
    </row>
    <row r="227" spans="1:21" x14ac:dyDescent="0.25">
      <c r="A227" s="1">
        <v>217</v>
      </c>
      <c r="B227" s="30">
        <v>6502000</v>
      </c>
      <c r="C227" s="43" t="s">
        <v>212</v>
      </c>
      <c r="D227" s="15">
        <v>221484.77</v>
      </c>
      <c r="E227" s="15">
        <v>7040.79</v>
      </c>
      <c r="F227" s="15">
        <v>20946.97</v>
      </c>
      <c r="G227" s="29">
        <f t="shared" si="24"/>
        <v>228525.56</v>
      </c>
      <c r="H227" s="74">
        <v>110</v>
      </c>
      <c r="I227" s="71">
        <v>10</v>
      </c>
      <c r="J227" s="72">
        <v>0</v>
      </c>
      <c r="K227" s="72">
        <v>0</v>
      </c>
      <c r="L227" s="72">
        <v>0</v>
      </c>
      <c r="M227" s="68">
        <f t="shared" si="29"/>
        <v>110</v>
      </c>
      <c r="N227" s="68">
        <f t="shared" si="30"/>
        <v>10</v>
      </c>
      <c r="O227" s="64">
        <f t="shared" si="25"/>
        <v>2077.505090909091</v>
      </c>
      <c r="P227" s="64">
        <f t="shared" si="31"/>
        <v>2094.6970000000001</v>
      </c>
      <c r="Q227" s="29">
        <f t="shared" si="26"/>
        <v>0</v>
      </c>
      <c r="R227" s="29">
        <v>0</v>
      </c>
      <c r="S227" s="79">
        <f t="shared" si="27"/>
        <v>0</v>
      </c>
      <c r="U227" s="65">
        <f t="shared" si="28"/>
        <v>0</v>
      </c>
    </row>
    <row r="228" spans="1:21" x14ac:dyDescent="0.25">
      <c r="A228" s="1">
        <v>218</v>
      </c>
      <c r="B228" s="30">
        <v>6505000</v>
      </c>
      <c r="C228" s="43" t="s">
        <v>213</v>
      </c>
      <c r="D228" s="15">
        <v>170258.7</v>
      </c>
      <c r="E228" s="15">
        <v>5109.5200000000004</v>
      </c>
      <c r="F228" s="15">
        <v>10908.06</v>
      </c>
      <c r="G228" s="29">
        <f t="shared" si="24"/>
        <v>175368.22</v>
      </c>
      <c r="H228" s="74">
        <v>93</v>
      </c>
      <c r="I228" s="71">
        <v>16</v>
      </c>
      <c r="J228" s="72">
        <v>0</v>
      </c>
      <c r="K228" s="72">
        <v>0</v>
      </c>
      <c r="L228" s="72">
        <v>0</v>
      </c>
      <c r="M228" s="68">
        <f t="shared" si="29"/>
        <v>93</v>
      </c>
      <c r="N228" s="68">
        <f t="shared" si="30"/>
        <v>16</v>
      </c>
      <c r="O228" s="64">
        <f t="shared" si="25"/>
        <v>1885.6797849462366</v>
      </c>
      <c r="P228" s="64">
        <f t="shared" si="31"/>
        <v>681.75374999999997</v>
      </c>
      <c r="Q228" s="29">
        <f t="shared" si="26"/>
        <v>0</v>
      </c>
      <c r="R228" s="29">
        <v>0</v>
      </c>
      <c r="S228" s="79">
        <f t="shared" si="27"/>
        <v>0</v>
      </c>
      <c r="U228" s="65">
        <f t="shared" si="28"/>
        <v>0</v>
      </c>
    </row>
    <row r="229" spans="1:21" x14ac:dyDescent="0.25">
      <c r="A229" s="1">
        <v>219</v>
      </c>
      <c r="B229" s="30">
        <v>6601000</v>
      </c>
      <c r="C229" s="43" t="s">
        <v>214</v>
      </c>
      <c r="D229" s="15">
        <v>3744719.02</v>
      </c>
      <c r="E229" s="15">
        <v>146345.93</v>
      </c>
      <c r="F229" s="15">
        <v>164749.62</v>
      </c>
      <c r="G229" s="29">
        <f t="shared" si="24"/>
        <v>3891064.95</v>
      </c>
      <c r="H229" s="74">
        <v>2081</v>
      </c>
      <c r="I229" s="71">
        <v>142</v>
      </c>
      <c r="J229" s="72">
        <v>76</v>
      </c>
      <c r="K229" s="72">
        <v>0</v>
      </c>
      <c r="L229" s="72">
        <v>71</v>
      </c>
      <c r="M229" s="68">
        <f t="shared" si="29"/>
        <v>2086</v>
      </c>
      <c r="N229" s="68">
        <f t="shared" si="30"/>
        <v>142</v>
      </c>
      <c r="O229" s="64">
        <f t="shared" si="25"/>
        <v>1865.3235618408439</v>
      </c>
      <c r="P229" s="64">
        <f t="shared" si="31"/>
        <v>1160.2085915492958</v>
      </c>
      <c r="Q229" s="29">
        <f t="shared" si="26"/>
        <v>141764.59069990413</v>
      </c>
      <c r="R229" s="29">
        <v>217840.67</v>
      </c>
      <c r="S229" s="79">
        <v>0</v>
      </c>
      <c r="U229" s="65">
        <f t="shared" si="28"/>
        <v>5</v>
      </c>
    </row>
    <row r="230" spans="1:21" x14ac:dyDescent="0.25">
      <c r="A230" s="1">
        <v>220</v>
      </c>
      <c r="B230" s="30">
        <v>6602000</v>
      </c>
      <c r="C230" s="43" t="s">
        <v>215</v>
      </c>
      <c r="D230" s="15">
        <v>795986.93</v>
      </c>
      <c r="E230" s="15">
        <v>33618.239999999998</v>
      </c>
      <c r="F230" s="15">
        <v>31869.81</v>
      </c>
      <c r="G230" s="29">
        <f t="shared" si="24"/>
        <v>829605.17</v>
      </c>
      <c r="H230" s="74">
        <v>662</v>
      </c>
      <c r="I230" s="71">
        <v>48</v>
      </c>
      <c r="J230" s="72">
        <v>8</v>
      </c>
      <c r="K230" s="72">
        <v>0</v>
      </c>
      <c r="L230" s="72">
        <v>1</v>
      </c>
      <c r="M230" s="68">
        <f t="shared" si="29"/>
        <v>669</v>
      </c>
      <c r="N230" s="68">
        <f t="shared" si="30"/>
        <v>48</v>
      </c>
      <c r="O230" s="64">
        <f t="shared" si="25"/>
        <v>1240.067518684604</v>
      </c>
      <c r="P230" s="64">
        <f t="shared" si="31"/>
        <v>663.95437500000003</v>
      </c>
      <c r="Q230" s="29">
        <f t="shared" si="26"/>
        <v>9920.5401494768321</v>
      </c>
      <c r="R230" s="29">
        <v>9609.2800000000007</v>
      </c>
      <c r="S230" s="79">
        <f t="shared" si="27"/>
        <v>311.26014947683143</v>
      </c>
      <c r="U230" s="65">
        <f t="shared" si="28"/>
        <v>7</v>
      </c>
    </row>
    <row r="231" spans="1:21" ht="14.45" customHeight="1" x14ac:dyDescent="0.25">
      <c r="A231" s="1">
        <v>221</v>
      </c>
      <c r="B231" s="30">
        <v>6603000</v>
      </c>
      <c r="C231" s="43" t="s">
        <v>216</v>
      </c>
      <c r="D231" s="15">
        <v>218649.71</v>
      </c>
      <c r="E231" s="15">
        <v>7158.75</v>
      </c>
      <c r="F231" s="15">
        <v>10693.53</v>
      </c>
      <c r="G231" s="29">
        <f t="shared" si="24"/>
        <v>225808.46</v>
      </c>
      <c r="H231" s="74">
        <v>137</v>
      </c>
      <c r="I231" s="71">
        <v>19</v>
      </c>
      <c r="J231" s="72">
        <v>1</v>
      </c>
      <c r="K231" s="72">
        <v>0</v>
      </c>
      <c r="L231" s="72">
        <v>0</v>
      </c>
      <c r="M231" s="68">
        <f t="shared" si="29"/>
        <v>138</v>
      </c>
      <c r="N231" s="68">
        <f t="shared" si="30"/>
        <v>19</v>
      </c>
      <c r="O231" s="64">
        <f t="shared" si="25"/>
        <v>1636.2931884057971</v>
      </c>
      <c r="P231" s="64">
        <f t="shared" si="31"/>
        <v>562.81736842105272</v>
      </c>
      <c r="Q231" s="29">
        <f t="shared" si="26"/>
        <v>1636.2931884057971</v>
      </c>
      <c r="R231" s="29">
        <v>0</v>
      </c>
      <c r="S231" s="79">
        <f t="shared" si="27"/>
        <v>1636.2931884057971</v>
      </c>
      <c r="U231" s="65">
        <f t="shared" si="28"/>
        <v>1</v>
      </c>
    </row>
    <row r="232" spans="1:21" x14ac:dyDescent="0.25">
      <c r="A232" s="1">
        <v>222</v>
      </c>
      <c r="B232" s="30">
        <v>6605000</v>
      </c>
      <c r="C232" s="43" t="s">
        <v>217</v>
      </c>
      <c r="D232" s="15">
        <v>188172.03</v>
      </c>
      <c r="E232" s="15">
        <v>7201.05</v>
      </c>
      <c r="F232" s="15">
        <v>6704.74</v>
      </c>
      <c r="G232" s="29">
        <f t="shared" si="24"/>
        <v>195373.08</v>
      </c>
      <c r="H232" s="74">
        <v>122</v>
      </c>
      <c r="I232" s="71">
        <v>23</v>
      </c>
      <c r="J232" s="72">
        <v>2</v>
      </c>
      <c r="K232" s="72">
        <v>0</v>
      </c>
      <c r="L232" s="72">
        <v>0</v>
      </c>
      <c r="M232" s="68">
        <f t="shared" si="29"/>
        <v>124</v>
      </c>
      <c r="N232" s="68">
        <f t="shared" si="30"/>
        <v>23</v>
      </c>
      <c r="O232" s="64">
        <f t="shared" si="25"/>
        <v>1575.5893548387096</v>
      </c>
      <c r="P232" s="64">
        <f t="shared" si="31"/>
        <v>291.51043478260868</v>
      </c>
      <c r="Q232" s="29">
        <f t="shared" si="26"/>
        <v>3151.1787096774192</v>
      </c>
      <c r="R232" s="29">
        <v>0</v>
      </c>
      <c r="S232" s="79">
        <f t="shared" si="27"/>
        <v>3151.1787096774192</v>
      </c>
      <c r="U232" s="65">
        <f t="shared" si="28"/>
        <v>2</v>
      </c>
    </row>
    <row r="233" spans="1:21" x14ac:dyDescent="0.25">
      <c r="A233" s="1">
        <v>223</v>
      </c>
      <c r="B233" s="30">
        <v>6606000</v>
      </c>
      <c r="C233" s="43" t="s">
        <v>218</v>
      </c>
      <c r="D233" s="15">
        <v>180552.68</v>
      </c>
      <c r="E233" s="15">
        <v>6656.21</v>
      </c>
      <c r="F233" s="15">
        <v>5312.34</v>
      </c>
      <c r="G233" s="29">
        <f t="shared" si="24"/>
        <v>187208.88999999998</v>
      </c>
      <c r="H233" s="74">
        <v>121</v>
      </c>
      <c r="I233" s="71">
        <v>26</v>
      </c>
      <c r="J233" s="72">
        <v>2</v>
      </c>
      <c r="K233" s="72">
        <v>0</v>
      </c>
      <c r="L233" s="72">
        <v>0</v>
      </c>
      <c r="M233" s="68">
        <f t="shared" si="29"/>
        <v>123</v>
      </c>
      <c r="N233" s="68">
        <f t="shared" si="30"/>
        <v>26</v>
      </c>
      <c r="O233" s="64">
        <f t="shared" si="25"/>
        <v>1522.0234959349593</v>
      </c>
      <c r="P233" s="64">
        <f t="shared" si="31"/>
        <v>204.32076923076923</v>
      </c>
      <c r="Q233" s="29">
        <f t="shared" si="26"/>
        <v>3044.0469918699187</v>
      </c>
      <c r="R233" s="29">
        <v>0</v>
      </c>
      <c r="S233" s="79">
        <f t="shared" si="27"/>
        <v>3044.0469918699187</v>
      </c>
      <c r="U233" s="65">
        <f t="shared" si="28"/>
        <v>2</v>
      </c>
    </row>
    <row r="234" spans="1:21" x14ac:dyDescent="0.25">
      <c r="A234" s="1">
        <v>224</v>
      </c>
      <c r="B234" s="30">
        <v>6640700</v>
      </c>
      <c r="C234" s="43" t="s">
        <v>219</v>
      </c>
      <c r="D234" s="15">
        <v>69118.62</v>
      </c>
      <c r="E234" s="15">
        <v>2242.6999999999998</v>
      </c>
      <c r="F234" s="15">
        <v>0</v>
      </c>
      <c r="G234" s="29">
        <f t="shared" si="24"/>
        <v>71361.319999999992</v>
      </c>
      <c r="H234" s="74">
        <v>26</v>
      </c>
      <c r="I234" s="71">
        <v>0</v>
      </c>
      <c r="J234" s="72">
        <v>0</v>
      </c>
      <c r="K234" s="72">
        <v>0</v>
      </c>
      <c r="L234" s="72">
        <v>0</v>
      </c>
      <c r="M234" s="68">
        <f t="shared" si="29"/>
        <v>26</v>
      </c>
      <c r="N234" s="68">
        <f t="shared" si="30"/>
        <v>0</v>
      </c>
      <c r="O234" s="64">
        <f t="shared" si="25"/>
        <v>2744.6661538461535</v>
      </c>
      <c r="P234" s="64">
        <v>0</v>
      </c>
      <c r="Q234" s="29">
        <f t="shared" si="26"/>
        <v>0</v>
      </c>
      <c r="R234" s="29">
        <v>0</v>
      </c>
      <c r="S234" s="79">
        <f t="shared" si="27"/>
        <v>0</v>
      </c>
      <c r="U234" s="65">
        <f t="shared" si="28"/>
        <v>0</v>
      </c>
    </row>
    <row r="235" spans="1:21" x14ac:dyDescent="0.25">
      <c r="A235" s="1">
        <v>225</v>
      </c>
      <c r="B235" s="30">
        <v>6641700</v>
      </c>
      <c r="C235" s="43" t="s">
        <v>265</v>
      </c>
      <c r="D235" s="15">
        <v>8882.73</v>
      </c>
      <c r="E235" s="15">
        <v>455.4</v>
      </c>
      <c r="F235" s="15">
        <v>0</v>
      </c>
      <c r="G235" s="29">
        <f t="shared" si="24"/>
        <v>9338.1299999999992</v>
      </c>
      <c r="H235" s="74">
        <v>0</v>
      </c>
      <c r="I235" s="71">
        <v>0</v>
      </c>
      <c r="J235" s="72"/>
      <c r="K235" s="72"/>
      <c r="L235" s="72">
        <v>0</v>
      </c>
      <c r="M235" s="68">
        <f t="shared" si="29"/>
        <v>0</v>
      </c>
      <c r="N235" s="68">
        <f t="shared" si="30"/>
        <v>0</v>
      </c>
      <c r="O235" s="64">
        <v>0</v>
      </c>
      <c r="P235" s="64">
        <v>0</v>
      </c>
      <c r="Q235" s="29">
        <f t="shared" si="26"/>
        <v>0</v>
      </c>
      <c r="R235" s="29">
        <v>0</v>
      </c>
      <c r="S235" s="79">
        <f t="shared" si="27"/>
        <v>0</v>
      </c>
      <c r="U235" s="65">
        <f t="shared" si="28"/>
        <v>0</v>
      </c>
    </row>
    <row r="236" spans="1:21" x14ac:dyDescent="0.25">
      <c r="A236" s="1">
        <v>226</v>
      </c>
      <c r="B236" s="30">
        <v>6701000</v>
      </c>
      <c r="C236" s="43" t="s">
        <v>220</v>
      </c>
      <c r="D236" s="15">
        <v>569204.05000000005</v>
      </c>
      <c r="E236" s="15">
        <v>23492.99</v>
      </c>
      <c r="F236" s="15">
        <v>28417.35</v>
      </c>
      <c r="G236" s="29">
        <f t="shared" si="24"/>
        <v>592697.04</v>
      </c>
      <c r="H236" s="74">
        <v>263</v>
      </c>
      <c r="I236" s="71">
        <v>73</v>
      </c>
      <c r="J236" s="72">
        <v>17</v>
      </c>
      <c r="K236" s="72">
        <v>0</v>
      </c>
      <c r="L236" s="72">
        <v>14</v>
      </c>
      <c r="M236" s="68">
        <f t="shared" si="29"/>
        <v>266</v>
      </c>
      <c r="N236" s="68">
        <f t="shared" si="30"/>
        <v>73</v>
      </c>
      <c r="O236" s="64">
        <f t="shared" si="25"/>
        <v>2228.1843609022558</v>
      </c>
      <c r="P236" s="64">
        <f t="shared" si="31"/>
        <v>389.27876712328765</v>
      </c>
      <c r="Q236" s="29">
        <f t="shared" si="26"/>
        <v>37879.134135338347</v>
      </c>
      <c r="R236" s="29">
        <v>32695.16</v>
      </c>
      <c r="S236" s="79">
        <f t="shared" si="27"/>
        <v>5183.974135338347</v>
      </c>
      <c r="U236" s="65">
        <f t="shared" si="28"/>
        <v>3</v>
      </c>
    </row>
    <row r="237" spans="1:21" x14ac:dyDescent="0.25">
      <c r="A237" s="1">
        <v>227</v>
      </c>
      <c r="B237" s="30">
        <v>6703000</v>
      </c>
      <c r="C237" s="43" t="s">
        <v>221</v>
      </c>
      <c r="D237" s="15">
        <v>173888.82</v>
      </c>
      <c r="E237" s="15">
        <v>7166.66</v>
      </c>
      <c r="F237" s="15">
        <v>4972.13</v>
      </c>
      <c r="G237" s="29">
        <f t="shared" si="24"/>
        <v>181055.48</v>
      </c>
      <c r="H237" s="74">
        <v>106</v>
      </c>
      <c r="I237" s="71">
        <v>18</v>
      </c>
      <c r="J237" s="72">
        <v>0</v>
      </c>
      <c r="K237" s="72">
        <v>0</v>
      </c>
      <c r="L237" s="72">
        <v>0</v>
      </c>
      <c r="M237" s="68">
        <f t="shared" si="29"/>
        <v>106</v>
      </c>
      <c r="N237" s="68">
        <f t="shared" si="30"/>
        <v>18</v>
      </c>
      <c r="O237" s="64">
        <f t="shared" si="25"/>
        <v>1708.0705660377359</v>
      </c>
      <c r="P237" s="64">
        <f t="shared" si="31"/>
        <v>276.22944444444443</v>
      </c>
      <c r="Q237" s="29">
        <f t="shared" si="26"/>
        <v>0</v>
      </c>
      <c r="R237" s="29">
        <v>0</v>
      </c>
      <c r="S237" s="79">
        <f t="shared" si="27"/>
        <v>0</v>
      </c>
      <c r="U237" s="65">
        <f t="shared" si="28"/>
        <v>0</v>
      </c>
    </row>
    <row r="238" spans="1:21" x14ac:dyDescent="0.25">
      <c r="A238" s="1">
        <v>228</v>
      </c>
      <c r="B238" s="30">
        <v>6802000</v>
      </c>
      <c r="C238" s="43" t="s">
        <v>222</v>
      </c>
      <c r="D238" s="15">
        <v>334570.23999999999</v>
      </c>
      <c r="E238" s="15">
        <v>11890.94</v>
      </c>
      <c r="F238" s="15">
        <v>36891.279999999999</v>
      </c>
      <c r="G238" s="29">
        <f t="shared" si="24"/>
        <v>346461.18</v>
      </c>
      <c r="H238" s="74">
        <v>213</v>
      </c>
      <c r="I238" s="71">
        <v>67</v>
      </c>
      <c r="J238" s="72">
        <v>5</v>
      </c>
      <c r="K238" s="72">
        <v>0</v>
      </c>
      <c r="L238" s="72">
        <v>0</v>
      </c>
      <c r="M238" s="68">
        <f t="shared" si="29"/>
        <v>218</v>
      </c>
      <c r="N238" s="68">
        <f t="shared" si="30"/>
        <v>67</v>
      </c>
      <c r="O238" s="64">
        <f t="shared" si="25"/>
        <v>1589.2714678899083</v>
      </c>
      <c r="P238" s="64">
        <f t="shared" si="31"/>
        <v>550.61611940298508</v>
      </c>
      <c r="Q238" s="29">
        <f t="shared" si="26"/>
        <v>7946.3573394495415</v>
      </c>
      <c r="R238" s="29">
        <v>0</v>
      </c>
      <c r="S238" s="79">
        <f t="shared" si="27"/>
        <v>7946.3573394495415</v>
      </c>
      <c r="U238" s="65">
        <f t="shared" si="28"/>
        <v>5</v>
      </c>
    </row>
    <row r="239" spans="1:21" x14ac:dyDescent="0.25">
      <c r="A239" s="1">
        <v>229</v>
      </c>
      <c r="B239" s="30">
        <v>6804000</v>
      </c>
      <c r="C239" s="43" t="s">
        <v>223</v>
      </c>
      <c r="D239" s="15">
        <v>410637.15</v>
      </c>
      <c r="E239" s="15">
        <v>15392.56</v>
      </c>
      <c r="F239" s="15">
        <v>20731.25</v>
      </c>
      <c r="G239" s="29">
        <f t="shared" si="24"/>
        <v>426029.71</v>
      </c>
      <c r="H239" s="74">
        <v>256</v>
      </c>
      <c r="I239" s="71">
        <v>75</v>
      </c>
      <c r="J239" s="72">
        <v>0</v>
      </c>
      <c r="K239" s="72">
        <v>0</v>
      </c>
      <c r="L239" s="72">
        <v>0</v>
      </c>
      <c r="M239" s="68">
        <f t="shared" si="29"/>
        <v>256</v>
      </c>
      <c r="N239" s="68">
        <f t="shared" si="30"/>
        <v>75</v>
      </c>
      <c r="O239" s="64">
        <f t="shared" si="25"/>
        <v>1664.1785546875001</v>
      </c>
      <c r="P239" s="64">
        <f t="shared" si="31"/>
        <v>276.41666666666669</v>
      </c>
      <c r="Q239" s="29">
        <f t="shared" si="26"/>
        <v>0</v>
      </c>
      <c r="R239" s="29">
        <v>0</v>
      </c>
      <c r="S239" s="79">
        <f t="shared" si="27"/>
        <v>0</v>
      </c>
      <c r="U239" s="65">
        <f t="shared" si="28"/>
        <v>0</v>
      </c>
    </row>
    <row r="240" spans="1:21" x14ac:dyDescent="0.25">
      <c r="A240" s="1">
        <v>230</v>
      </c>
      <c r="B240" s="30">
        <v>6901000</v>
      </c>
      <c r="C240" s="43" t="s">
        <v>224</v>
      </c>
      <c r="D240" s="15">
        <v>433979.93</v>
      </c>
      <c r="E240" s="15">
        <v>15378.77</v>
      </c>
      <c r="F240" s="45">
        <v>36756.980000000003</v>
      </c>
      <c r="G240" s="29">
        <f t="shared" si="24"/>
        <v>449358.7</v>
      </c>
      <c r="H240" s="74">
        <v>244</v>
      </c>
      <c r="I240" s="71">
        <v>69</v>
      </c>
      <c r="J240" s="72">
        <v>1</v>
      </c>
      <c r="K240" s="72">
        <v>0</v>
      </c>
      <c r="L240" s="72">
        <v>0</v>
      </c>
      <c r="M240" s="68">
        <f t="shared" si="29"/>
        <v>245</v>
      </c>
      <c r="N240" s="68">
        <f t="shared" si="30"/>
        <v>69</v>
      </c>
      <c r="O240" s="64">
        <f t="shared" si="25"/>
        <v>1834.1171428571429</v>
      </c>
      <c r="P240" s="64">
        <f t="shared" si="31"/>
        <v>532.70985507246382</v>
      </c>
      <c r="Q240" s="29">
        <f t="shared" si="26"/>
        <v>1834.1171428571429</v>
      </c>
      <c r="R240" s="29">
        <v>0</v>
      </c>
      <c r="S240" s="79">
        <f t="shared" si="27"/>
        <v>1834.1171428571429</v>
      </c>
      <c r="U240" s="65">
        <f t="shared" si="28"/>
        <v>1</v>
      </c>
    </row>
    <row r="241" spans="1:21" x14ac:dyDescent="0.25">
      <c r="A241" s="1">
        <v>231</v>
      </c>
      <c r="B241" s="30">
        <v>7001000</v>
      </c>
      <c r="C241" s="43" t="s">
        <v>225</v>
      </c>
      <c r="D241" s="15">
        <v>1125754.0900000001</v>
      </c>
      <c r="E241" s="15">
        <v>41596.949999999997</v>
      </c>
      <c r="F241" s="45">
        <v>50952.79</v>
      </c>
      <c r="G241" s="29">
        <f t="shared" si="24"/>
        <v>1167351.04</v>
      </c>
      <c r="H241" s="74">
        <v>423</v>
      </c>
      <c r="I241" s="71">
        <v>102</v>
      </c>
      <c r="J241" s="72">
        <v>1</v>
      </c>
      <c r="K241" s="72">
        <v>0</v>
      </c>
      <c r="L241" s="72">
        <v>0</v>
      </c>
      <c r="M241" s="68">
        <f t="shared" si="29"/>
        <v>424</v>
      </c>
      <c r="N241" s="68">
        <f t="shared" si="30"/>
        <v>102</v>
      </c>
      <c r="O241" s="64">
        <f t="shared" si="25"/>
        <v>2753.1864150943397</v>
      </c>
      <c r="P241" s="64">
        <f t="shared" si="31"/>
        <v>499.53715686274512</v>
      </c>
      <c r="Q241" s="29">
        <f t="shared" si="26"/>
        <v>2753.1864150943397</v>
      </c>
      <c r="R241" s="29">
        <v>0</v>
      </c>
      <c r="S241" s="79">
        <f t="shared" si="27"/>
        <v>2753.1864150943397</v>
      </c>
      <c r="U241" s="65">
        <f t="shared" si="28"/>
        <v>1</v>
      </c>
    </row>
    <row r="242" spans="1:21" x14ac:dyDescent="0.25">
      <c r="A242" s="1">
        <v>232</v>
      </c>
      <c r="B242" s="30">
        <v>7003000</v>
      </c>
      <c r="C242" s="43" t="s">
        <v>226</v>
      </c>
      <c r="D242" s="15">
        <v>190682.2</v>
      </c>
      <c r="E242" s="15">
        <v>7238.04</v>
      </c>
      <c r="F242" s="15">
        <v>10157.56</v>
      </c>
      <c r="G242" s="29">
        <f t="shared" si="24"/>
        <v>197920.24000000002</v>
      </c>
      <c r="H242" s="74">
        <v>61</v>
      </c>
      <c r="I242" s="71">
        <v>6</v>
      </c>
      <c r="J242" s="72">
        <v>0</v>
      </c>
      <c r="K242" s="72">
        <v>0</v>
      </c>
      <c r="L242" s="72">
        <v>0</v>
      </c>
      <c r="M242" s="68">
        <f t="shared" si="29"/>
        <v>61</v>
      </c>
      <c r="N242" s="68">
        <f t="shared" si="30"/>
        <v>6</v>
      </c>
      <c r="O242" s="64">
        <f t="shared" si="25"/>
        <v>3244.5940983606561</v>
      </c>
      <c r="P242" s="64">
        <f t="shared" si="31"/>
        <v>1692.9266666666665</v>
      </c>
      <c r="Q242" s="29">
        <f t="shared" si="26"/>
        <v>0</v>
      </c>
      <c r="R242" s="29">
        <v>0</v>
      </c>
      <c r="S242" s="79">
        <f t="shared" si="27"/>
        <v>0</v>
      </c>
      <c r="U242" s="65">
        <f t="shared" si="28"/>
        <v>0</v>
      </c>
    </row>
    <row r="243" spans="1:21" x14ac:dyDescent="0.25">
      <c r="A243" s="1">
        <v>233</v>
      </c>
      <c r="B243" s="30">
        <v>7007000</v>
      </c>
      <c r="C243" s="43" t="s">
        <v>227</v>
      </c>
      <c r="D243" s="15">
        <v>167524.32</v>
      </c>
      <c r="E243" s="15">
        <v>7009.56</v>
      </c>
      <c r="F243" s="15">
        <v>8335.7800000000007</v>
      </c>
      <c r="G243" s="29">
        <f t="shared" si="24"/>
        <v>174533.88</v>
      </c>
      <c r="H243" s="74">
        <v>93</v>
      </c>
      <c r="I243" s="71">
        <v>11</v>
      </c>
      <c r="J243" s="72">
        <v>0</v>
      </c>
      <c r="K243" s="72">
        <v>0</v>
      </c>
      <c r="L243" s="72">
        <v>0</v>
      </c>
      <c r="M243" s="68">
        <f t="shared" si="29"/>
        <v>93</v>
      </c>
      <c r="N243" s="68">
        <f t="shared" si="30"/>
        <v>11</v>
      </c>
      <c r="O243" s="64">
        <f t="shared" si="25"/>
        <v>1876.7083870967742</v>
      </c>
      <c r="P243" s="64">
        <f t="shared" si="31"/>
        <v>757.79818181818189</v>
      </c>
      <c r="Q243" s="29">
        <f t="shared" si="26"/>
        <v>0</v>
      </c>
      <c r="R243" s="29">
        <v>0</v>
      </c>
      <c r="S243" s="79">
        <f t="shared" si="27"/>
        <v>0</v>
      </c>
      <c r="U243" s="65">
        <f t="shared" si="28"/>
        <v>0</v>
      </c>
    </row>
    <row r="244" spans="1:21" x14ac:dyDescent="0.25">
      <c r="A244" s="1">
        <v>234</v>
      </c>
      <c r="B244" s="30">
        <v>7008000</v>
      </c>
      <c r="C244" s="43" t="s">
        <v>228</v>
      </c>
      <c r="D244" s="15">
        <v>316005.40000000002</v>
      </c>
      <c r="E244" s="15">
        <v>10279.33</v>
      </c>
      <c r="F244" s="15">
        <v>16692.490000000002</v>
      </c>
      <c r="G244" s="29">
        <f t="shared" si="24"/>
        <v>326284.73000000004</v>
      </c>
      <c r="H244" s="74">
        <v>118</v>
      </c>
      <c r="I244" s="71">
        <v>18</v>
      </c>
      <c r="J244" s="72">
        <v>0</v>
      </c>
      <c r="K244" s="72">
        <v>0</v>
      </c>
      <c r="L244" s="72">
        <v>0</v>
      </c>
      <c r="M244" s="68">
        <f t="shared" si="29"/>
        <v>118</v>
      </c>
      <c r="N244" s="68">
        <f t="shared" si="30"/>
        <v>18</v>
      </c>
      <c r="O244" s="64">
        <f t="shared" si="25"/>
        <v>2765.124830508475</v>
      </c>
      <c r="P244" s="64">
        <f t="shared" si="31"/>
        <v>927.36055555555561</v>
      </c>
      <c r="Q244" s="29">
        <f t="shared" si="26"/>
        <v>0</v>
      </c>
      <c r="R244" s="29">
        <v>0</v>
      </c>
      <c r="S244" s="79">
        <f t="shared" si="27"/>
        <v>0</v>
      </c>
      <c r="U244" s="65">
        <f t="shared" si="28"/>
        <v>0</v>
      </c>
    </row>
    <row r="245" spans="1:21" x14ac:dyDescent="0.25">
      <c r="A245" s="1">
        <v>235</v>
      </c>
      <c r="B245" s="30">
        <v>7009000</v>
      </c>
      <c r="C245" s="43" t="s">
        <v>229</v>
      </c>
      <c r="D245" s="15">
        <v>112805.6</v>
      </c>
      <c r="E245" s="15">
        <v>3180.35</v>
      </c>
      <c r="F245" s="15">
        <v>10606.09</v>
      </c>
      <c r="G245" s="29">
        <f t="shared" si="24"/>
        <v>115985.95000000001</v>
      </c>
      <c r="H245" s="74">
        <v>58</v>
      </c>
      <c r="I245" s="71">
        <v>6</v>
      </c>
      <c r="J245" s="72">
        <v>0</v>
      </c>
      <c r="K245" s="72">
        <v>0</v>
      </c>
      <c r="L245" s="72">
        <v>0</v>
      </c>
      <c r="M245" s="68">
        <f t="shared" si="29"/>
        <v>58</v>
      </c>
      <c r="N245" s="68">
        <f t="shared" si="30"/>
        <v>6</v>
      </c>
      <c r="O245" s="64">
        <f t="shared" si="25"/>
        <v>1999.7577586206899</v>
      </c>
      <c r="P245" s="64">
        <f t="shared" si="31"/>
        <v>1767.6816666666666</v>
      </c>
      <c r="Q245" s="29">
        <f t="shared" si="26"/>
        <v>0</v>
      </c>
      <c r="R245" s="29">
        <v>0</v>
      </c>
      <c r="S245" s="79">
        <f t="shared" si="27"/>
        <v>0</v>
      </c>
      <c r="U245" s="65">
        <f t="shared" si="28"/>
        <v>0</v>
      </c>
    </row>
    <row r="246" spans="1:21" x14ac:dyDescent="0.25">
      <c r="A246" s="1">
        <v>236</v>
      </c>
      <c r="B246" s="30">
        <v>7102000</v>
      </c>
      <c r="C246" s="43" t="s">
        <v>230</v>
      </c>
      <c r="D246" s="15">
        <v>343230.47</v>
      </c>
      <c r="E246" s="15">
        <v>12805.6</v>
      </c>
      <c r="F246" s="15">
        <v>20701.59</v>
      </c>
      <c r="G246" s="29">
        <f t="shared" si="24"/>
        <v>356036.06999999995</v>
      </c>
      <c r="H246" s="74">
        <v>216</v>
      </c>
      <c r="I246" s="71">
        <v>35</v>
      </c>
      <c r="J246" s="72">
        <v>2</v>
      </c>
      <c r="K246" s="72">
        <v>0</v>
      </c>
      <c r="L246" s="72">
        <v>1</v>
      </c>
      <c r="M246" s="68">
        <f t="shared" si="29"/>
        <v>217</v>
      </c>
      <c r="N246" s="68">
        <f t="shared" si="30"/>
        <v>35</v>
      </c>
      <c r="O246" s="64">
        <f t="shared" si="25"/>
        <v>1640.7192165898616</v>
      </c>
      <c r="P246" s="64">
        <f t="shared" si="31"/>
        <v>591.47400000000005</v>
      </c>
      <c r="Q246" s="29">
        <f t="shared" si="26"/>
        <v>3281.4384331797232</v>
      </c>
      <c r="R246" s="29">
        <v>0</v>
      </c>
      <c r="S246" s="79">
        <f t="shared" si="27"/>
        <v>3281.4384331797232</v>
      </c>
      <c r="U246" s="65">
        <f t="shared" si="28"/>
        <v>1</v>
      </c>
    </row>
    <row r="247" spans="1:21" x14ac:dyDescent="0.25">
      <c r="A247" s="1">
        <v>237</v>
      </c>
      <c r="B247" s="30">
        <v>7104000</v>
      </c>
      <c r="C247" s="43" t="s">
        <v>231</v>
      </c>
      <c r="D247" s="15">
        <v>115174.3</v>
      </c>
      <c r="E247" s="15">
        <v>3703.83</v>
      </c>
      <c r="F247" s="15">
        <v>7407.79</v>
      </c>
      <c r="G247" s="29">
        <f t="shared" si="24"/>
        <v>118878.13</v>
      </c>
      <c r="H247" s="74">
        <v>53</v>
      </c>
      <c r="I247" s="71">
        <v>17</v>
      </c>
      <c r="J247" s="72">
        <v>0</v>
      </c>
      <c r="K247" s="72">
        <v>0</v>
      </c>
      <c r="L247" s="72">
        <v>0</v>
      </c>
      <c r="M247" s="68">
        <f t="shared" si="29"/>
        <v>53</v>
      </c>
      <c r="N247" s="68">
        <f t="shared" si="30"/>
        <v>17</v>
      </c>
      <c r="O247" s="64">
        <f t="shared" si="25"/>
        <v>2242.9835849056603</v>
      </c>
      <c r="P247" s="64">
        <f t="shared" si="31"/>
        <v>435.75235294117647</v>
      </c>
      <c r="Q247" s="29">
        <f t="shared" si="26"/>
        <v>0</v>
      </c>
      <c r="R247" s="29">
        <v>0</v>
      </c>
      <c r="S247" s="79">
        <f t="shared" si="27"/>
        <v>0</v>
      </c>
      <c r="U247" s="65">
        <f t="shared" si="28"/>
        <v>0</v>
      </c>
    </row>
    <row r="248" spans="1:21" x14ac:dyDescent="0.25">
      <c r="A248" s="1">
        <v>238</v>
      </c>
      <c r="B248" s="30">
        <v>7105000</v>
      </c>
      <c r="C248" s="43" t="s">
        <v>232</v>
      </c>
      <c r="D248" s="15">
        <v>122423.57</v>
      </c>
      <c r="E248" s="15">
        <v>4297.58</v>
      </c>
      <c r="F248" s="15">
        <v>4241.37</v>
      </c>
      <c r="G248" s="29">
        <f t="shared" si="24"/>
        <v>126721.15000000001</v>
      </c>
      <c r="H248" s="74">
        <v>72</v>
      </c>
      <c r="I248" s="71">
        <v>8</v>
      </c>
      <c r="J248" s="72">
        <v>0</v>
      </c>
      <c r="K248" s="72">
        <v>0</v>
      </c>
      <c r="L248" s="72">
        <v>0</v>
      </c>
      <c r="M248" s="68">
        <f t="shared" si="29"/>
        <v>72</v>
      </c>
      <c r="N248" s="68">
        <f t="shared" si="30"/>
        <v>8</v>
      </c>
      <c r="O248" s="64">
        <f t="shared" si="25"/>
        <v>1760.0159722222224</v>
      </c>
      <c r="P248" s="64">
        <f t="shared" si="31"/>
        <v>530.17124999999999</v>
      </c>
      <c r="Q248" s="29">
        <f t="shared" si="26"/>
        <v>0</v>
      </c>
      <c r="R248" s="29">
        <v>0</v>
      </c>
      <c r="S248" s="79">
        <f t="shared" si="27"/>
        <v>0</v>
      </c>
      <c r="U248" s="65">
        <f t="shared" si="28"/>
        <v>0</v>
      </c>
    </row>
    <row r="249" spans="1:21" x14ac:dyDescent="0.25">
      <c r="A249" s="1">
        <v>239</v>
      </c>
      <c r="B249" s="30">
        <v>7201000</v>
      </c>
      <c r="C249" s="43" t="s">
        <v>233</v>
      </c>
      <c r="D249" s="15">
        <v>293800.51</v>
      </c>
      <c r="E249" s="15">
        <v>12772.46</v>
      </c>
      <c r="F249" s="15">
        <v>10952.51</v>
      </c>
      <c r="G249" s="29">
        <f t="shared" si="24"/>
        <v>306572.97000000003</v>
      </c>
      <c r="H249" s="74">
        <v>229</v>
      </c>
      <c r="I249" s="71">
        <v>8</v>
      </c>
      <c r="J249" s="72">
        <v>0</v>
      </c>
      <c r="K249" s="72">
        <v>0</v>
      </c>
      <c r="L249" s="72">
        <v>0</v>
      </c>
      <c r="M249" s="68">
        <f t="shared" si="29"/>
        <v>229</v>
      </c>
      <c r="N249" s="68">
        <f t="shared" si="30"/>
        <v>8</v>
      </c>
      <c r="O249" s="64">
        <f t="shared" si="25"/>
        <v>1338.746593886463</v>
      </c>
      <c r="P249" s="64">
        <f t="shared" si="31"/>
        <v>1369.06375</v>
      </c>
      <c r="Q249" s="29">
        <f t="shared" si="26"/>
        <v>0</v>
      </c>
      <c r="R249" s="29">
        <v>0</v>
      </c>
      <c r="S249" s="79">
        <f t="shared" si="27"/>
        <v>0</v>
      </c>
      <c r="U249" s="65">
        <f t="shared" si="28"/>
        <v>0</v>
      </c>
    </row>
    <row r="250" spans="1:21" x14ac:dyDescent="0.25">
      <c r="A250" s="1">
        <v>240</v>
      </c>
      <c r="B250" s="30">
        <v>7202000</v>
      </c>
      <c r="C250" s="43" t="s">
        <v>234</v>
      </c>
      <c r="D250" s="15">
        <v>550600.82999999996</v>
      </c>
      <c r="E250" s="15">
        <v>24501.57</v>
      </c>
      <c r="F250" s="15">
        <v>13988.26</v>
      </c>
      <c r="G250" s="29">
        <f t="shared" si="24"/>
        <v>575102.39999999991</v>
      </c>
      <c r="H250" s="74">
        <v>363</v>
      </c>
      <c r="I250" s="71">
        <v>29</v>
      </c>
      <c r="J250" s="72">
        <v>0</v>
      </c>
      <c r="K250" s="72">
        <v>0</v>
      </c>
      <c r="L250" s="72">
        <v>0</v>
      </c>
      <c r="M250" s="68">
        <f t="shared" si="29"/>
        <v>363</v>
      </c>
      <c r="N250" s="68">
        <f t="shared" si="30"/>
        <v>29</v>
      </c>
      <c r="O250" s="64">
        <f t="shared" si="25"/>
        <v>1584.3041322314048</v>
      </c>
      <c r="P250" s="64">
        <f t="shared" si="31"/>
        <v>482.35379310344831</v>
      </c>
      <c r="Q250" s="29">
        <f t="shared" si="26"/>
        <v>0</v>
      </c>
      <c r="R250" s="29">
        <v>0</v>
      </c>
      <c r="S250" s="79">
        <f t="shared" si="27"/>
        <v>0</v>
      </c>
      <c r="U250" s="65">
        <f t="shared" si="28"/>
        <v>0</v>
      </c>
    </row>
    <row r="251" spans="1:21" x14ac:dyDescent="0.25">
      <c r="A251" s="1">
        <v>241</v>
      </c>
      <c r="B251" s="30">
        <v>7203000</v>
      </c>
      <c r="C251" s="43" t="s">
        <v>235</v>
      </c>
      <c r="D251" s="15">
        <v>2392129.86</v>
      </c>
      <c r="E251" s="15">
        <v>97218.74</v>
      </c>
      <c r="F251" s="15">
        <v>80794.94</v>
      </c>
      <c r="G251" s="29">
        <f t="shared" si="24"/>
        <v>2489348.6</v>
      </c>
      <c r="H251" s="74">
        <v>1428</v>
      </c>
      <c r="I251" s="71">
        <v>150</v>
      </c>
      <c r="J251" s="72">
        <v>60</v>
      </c>
      <c r="K251" s="72">
        <v>0</v>
      </c>
      <c r="L251" s="72">
        <v>39</v>
      </c>
      <c r="M251" s="68">
        <f t="shared" si="29"/>
        <v>1449</v>
      </c>
      <c r="N251" s="68">
        <f t="shared" si="30"/>
        <v>150</v>
      </c>
      <c r="O251" s="64">
        <f t="shared" si="25"/>
        <v>1717.9769496204281</v>
      </c>
      <c r="P251" s="64">
        <f t="shared" si="31"/>
        <v>538.63293333333331</v>
      </c>
      <c r="Q251" s="29">
        <f t="shared" si="26"/>
        <v>103078.61697722568</v>
      </c>
      <c r="R251" s="29">
        <v>100551.72</v>
      </c>
      <c r="S251" s="79">
        <f t="shared" si="27"/>
        <v>2526.8969772256823</v>
      </c>
      <c r="U251" s="65">
        <f t="shared" si="28"/>
        <v>21</v>
      </c>
    </row>
    <row r="252" spans="1:21" x14ac:dyDescent="0.25">
      <c r="A252" s="1">
        <v>242</v>
      </c>
      <c r="B252" s="30">
        <v>7204000</v>
      </c>
      <c r="C252" s="43" t="s">
        <v>236</v>
      </c>
      <c r="D252" s="15">
        <v>205934.58</v>
      </c>
      <c r="E252" s="15">
        <v>7014.84</v>
      </c>
      <c r="F252" s="15">
        <v>6620.19</v>
      </c>
      <c r="G252" s="29">
        <f t="shared" si="24"/>
        <v>212949.41999999998</v>
      </c>
      <c r="H252" s="74">
        <v>110</v>
      </c>
      <c r="I252" s="71">
        <v>8</v>
      </c>
      <c r="J252" s="72">
        <v>0</v>
      </c>
      <c r="K252" s="72">
        <v>0</v>
      </c>
      <c r="L252" s="72">
        <v>0</v>
      </c>
      <c r="M252" s="68">
        <f t="shared" si="29"/>
        <v>110</v>
      </c>
      <c r="N252" s="68">
        <f t="shared" si="30"/>
        <v>8</v>
      </c>
      <c r="O252" s="64">
        <f t="shared" si="25"/>
        <v>1935.903818181818</v>
      </c>
      <c r="P252" s="64">
        <f t="shared" si="31"/>
        <v>827.52374999999995</v>
      </c>
      <c r="Q252" s="29">
        <f t="shared" si="26"/>
        <v>0</v>
      </c>
      <c r="R252" s="29">
        <v>0</v>
      </c>
      <c r="S252" s="79">
        <f t="shared" si="27"/>
        <v>0</v>
      </c>
      <c r="U252" s="65">
        <f t="shared" si="28"/>
        <v>0</v>
      </c>
    </row>
    <row r="253" spans="1:21" x14ac:dyDescent="0.25">
      <c r="A253" s="1">
        <v>243</v>
      </c>
      <c r="B253" s="30">
        <v>7205000</v>
      </c>
      <c r="C253" s="43" t="s">
        <v>237</v>
      </c>
      <c r="D253" s="15">
        <v>255476.26</v>
      </c>
      <c r="E253" s="15">
        <v>9738.16</v>
      </c>
      <c r="F253" s="15">
        <v>13010.75</v>
      </c>
      <c r="G253" s="29">
        <f t="shared" si="24"/>
        <v>265214.42</v>
      </c>
      <c r="H253" s="74">
        <v>213</v>
      </c>
      <c r="I253" s="71">
        <v>23</v>
      </c>
      <c r="J253" s="72">
        <v>0</v>
      </c>
      <c r="K253" s="72">
        <v>0</v>
      </c>
      <c r="L253" s="72">
        <v>0</v>
      </c>
      <c r="M253" s="68">
        <f t="shared" si="29"/>
        <v>213</v>
      </c>
      <c r="N253" s="68">
        <f t="shared" si="30"/>
        <v>23</v>
      </c>
      <c r="O253" s="64">
        <f t="shared" si="25"/>
        <v>1245.1381220657277</v>
      </c>
      <c r="P253" s="64">
        <f t="shared" si="31"/>
        <v>565.68478260869563</v>
      </c>
      <c r="Q253" s="29">
        <f t="shared" si="26"/>
        <v>0</v>
      </c>
      <c r="R253" s="29">
        <v>0</v>
      </c>
      <c r="S253" s="79">
        <f t="shared" si="27"/>
        <v>0</v>
      </c>
      <c r="U253" s="65">
        <f t="shared" si="28"/>
        <v>0</v>
      </c>
    </row>
    <row r="254" spans="1:21" x14ac:dyDescent="0.25">
      <c r="A254" s="1">
        <v>244</v>
      </c>
      <c r="B254" s="30">
        <v>7206000</v>
      </c>
      <c r="C254" s="43" t="s">
        <v>238</v>
      </c>
      <c r="D254" s="15">
        <v>416921.45</v>
      </c>
      <c r="E254" s="15">
        <v>18394.509999999998</v>
      </c>
      <c r="F254" s="15">
        <v>11787.26</v>
      </c>
      <c r="G254" s="29">
        <f t="shared" si="24"/>
        <v>435315.96</v>
      </c>
      <c r="H254" s="74">
        <v>304</v>
      </c>
      <c r="I254" s="71">
        <v>30</v>
      </c>
      <c r="J254" s="72">
        <v>0</v>
      </c>
      <c r="K254" s="72">
        <v>0</v>
      </c>
      <c r="L254" s="72">
        <v>0</v>
      </c>
      <c r="M254" s="68">
        <f t="shared" si="29"/>
        <v>304</v>
      </c>
      <c r="N254" s="68">
        <f t="shared" si="30"/>
        <v>30</v>
      </c>
      <c r="O254" s="64">
        <f t="shared" si="25"/>
        <v>1431.9603947368421</v>
      </c>
      <c r="P254" s="64">
        <f t="shared" si="31"/>
        <v>392.90866666666665</v>
      </c>
      <c r="Q254" s="29">
        <f t="shared" si="26"/>
        <v>0</v>
      </c>
      <c r="R254" s="29">
        <v>0</v>
      </c>
      <c r="S254" s="79">
        <f t="shared" si="27"/>
        <v>0</v>
      </c>
      <c r="U254" s="65">
        <f t="shared" si="28"/>
        <v>0</v>
      </c>
    </row>
    <row r="255" spans="1:21" x14ac:dyDescent="0.25">
      <c r="A255" s="1">
        <v>245</v>
      </c>
      <c r="B255" s="30">
        <v>7207000</v>
      </c>
      <c r="C255" s="43" t="s">
        <v>239</v>
      </c>
      <c r="D255" s="15">
        <v>4647137.53</v>
      </c>
      <c r="E255" s="15">
        <v>203176.39</v>
      </c>
      <c r="F255" s="15">
        <v>142229.26</v>
      </c>
      <c r="G255" s="29">
        <f t="shared" si="24"/>
        <v>4850313.92</v>
      </c>
      <c r="H255" s="74">
        <v>2498</v>
      </c>
      <c r="I255" s="71">
        <v>311</v>
      </c>
      <c r="J255" s="72">
        <v>43</v>
      </c>
      <c r="K255" s="72">
        <v>0</v>
      </c>
      <c r="L255" s="72">
        <v>37</v>
      </c>
      <c r="M255" s="68">
        <f t="shared" si="29"/>
        <v>2504</v>
      </c>
      <c r="N255" s="68">
        <f t="shared" si="30"/>
        <v>311</v>
      </c>
      <c r="O255" s="64">
        <f t="shared" si="25"/>
        <v>1937.0263258785942</v>
      </c>
      <c r="P255" s="64">
        <f t="shared" si="31"/>
        <v>457.32881028938908</v>
      </c>
      <c r="Q255" s="29">
        <f t="shared" si="26"/>
        <v>83292.132012779548</v>
      </c>
      <c r="R255" s="29">
        <v>68707.19</v>
      </c>
      <c r="S255" s="79">
        <f t="shared" si="27"/>
        <v>14584.942012779546</v>
      </c>
      <c r="U255" s="65">
        <f t="shared" si="28"/>
        <v>6</v>
      </c>
    </row>
    <row r="256" spans="1:21" x14ac:dyDescent="0.25">
      <c r="A256" s="1">
        <v>246</v>
      </c>
      <c r="B256" s="30">
        <v>7208000</v>
      </c>
      <c r="C256" s="43" t="s">
        <v>240</v>
      </c>
      <c r="D256" s="15">
        <v>195752.39</v>
      </c>
      <c r="E256" s="15">
        <v>7075.94</v>
      </c>
      <c r="F256" s="15">
        <v>5502.93</v>
      </c>
      <c r="G256" s="29">
        <f t="shared" si="24"/>
        <v>202828.33000000002</v>
      </c>
      <c r="H256" s="74">
        <v>143</v>
      </c>
      <c r="I256" s="71">
        <v>14</v>
      </c>
      <c r="J256" s="72">
        <v>0</v>
      </c>
      <c r="K256" s="72">
        <v>0</v>
      </c>
      <c r="L256" s="72">
        <v>0</v>
      </c>
      <c r="M256" s="68">
        <f t="shared" si="29"/>
        <v>143</v>
      </c>
      <c r="N256" s="68">
        <f t="shared" si="30"/>
        <v>14</v>
      </c>
      <c r="O256" s="64">
        <f t="shared" si="25"/>
        <v>1418.3799300699302</v>
      </c>
      <c r="P256" s="64">
        <f t="shared" si="31"/>
        <v>393.06642857142862</v>
      </c>
      <c r="Q256" s="29">
        <f t="shared" si="26"/>
        <v>0</v>
      </c>
      <c r="R256" s="29">
        <v>0</v>
      </c>
      <c r="S256" s="79">
        <f t="shared" si="27"/>
        <v>0</v>
      </c>
      <c r="U256" s="65">
        <f t="shared" si="28"/>
        <v>0</v>
      </c>
    </row>
    <row r="257" spans="1:21" x14ac:dyDescent="0.25">
      <c r="A257" s="1">
        <v>247</v>
      </c>
      <c r="B257" s="30">
        <v>7240700</v>
      </c>
      <c r="C257" s="43" t="s">
        <v>241</v>
      </c>
      <c r="D257" s="15">
        <v>240918.71</v>
      </c>
      <c r="E257" s="15">
        <v>11888.85</v>
      </c>
      <c r="F257" s="15">
        <v>0</v>
      </c>
      <c r="G257" s="29">
        <f t="shared" si="24"/>
        <v>252807.56</v>
      </c>
      <c r="H257" s="74">
        <v>7</v>
      </c>
      <c r="I257" s="71">
        <v>0</v>
      </c>
      <c r="J257" s="72">
        <v>0</v>
      </c>
      <c r="K257" s="72">
        <v>0</v>
      </c>
      <c r="L257" s="72">
        <v>0</v>
      </c>
      <c r="M257" s="68">
        <f t="shared" si="29"/>
        <v>7</v>
      </c>
      <c r="N257" s="68">
        <f t="shared" si="30"/>
        <v>0</v>
      </c>
      <c r="O257" s="64">
        <f t="shared" si="25"/>
        <v>36115.365714285712</v>
      </c>
      <c r="P257" s="64">
        <v>0</v>
      </c>
      <c r="Q257" s="29">
        <f t="shared" si="26"/>
        <v>0</v>
      </c>
      <c r="R257" s="29">
        <v>0</v>
      </c>
      <c r="S257" s="79">
        <f t="shared" si="27"/>
        <v>0</v>
      </c>
      <c r="U257" s="65">
        <f t="shared" si="28"/>
        <v>0</v>
      </c>
    </row>
    <row r="258" spans="1:21" x14ac:dyDescent="0.25">
      <c r="A258" s="1">
        <v>248</v>
      </c>
      <c r="B258" s="30">
        <v>7242700</v>
      </c>
      <c r="C258" s="43" t="s">
        <v>242</v>
      </c>
      <c r="D258" s="15">
        <v>13701.06</v>
      </c>
      <c r="E258" s="15">
        <v>0</v>
      </c>
      <c r="F258" s="15">
        <v>0</v>
      </c>
      <c r="G258" s="29">
        <f t="shared" si="24"/>
        <v>13701.06</v>
      </c>
      <c r="H258" s="74">
        <v>8</v>
      </c>
      <c r="I258" s="71">
        <v>0</v>
      </c>
      <c r="J258" s="72">
        <v>0</v>
      </c>
      <c r="K258" s="72">
        <v>0</v>
      </c>
      <c r="L258" s="72">
        <v>0</v>
      </c>
      <c r="M258" s="68">
        <f t="shared" si="29"/>
        <v>8</v>
      </c>
      <c r="N258" s="68">
        <f t="shared" si="30"/>
        <v>0</v>
      </c>
      <c r="O258" s="64">
        <f t="shared" si="25"/>
        <v>1712.6324999999999</v>
      </c>
      <c r="P258" s="64">
        <v>0</v>
      </c>
      <c r="Q258" s="29">
        <f t="shared" si="26"/>
        <v>0</v>
      </c>
      <c r="R258" s="29">
        <v>0</v>
      </c>
      <c r="S258" s="79">
        <f t="shared" si="27"/>
        <v>0</v>
      </c>
      <c r="U258" s="65">
        <f t="shared" si="28"/>
        <v>0</v>
      </c>
    </row>
    <row r="259" spans="1:21" x14ac:dyDescent="0.25">
      <c r="A259" s="1">
        <v>249</v>
      </c>
      <c r="B259" s="30">
        <v>7301000</v>
      </c>
      <c r="C259" s="43" t="s">
        <v>243</v>
      </c>
      <c r="D259" s="15">
        <v>317128.89</v>
      </c>
      <c r="E259" s="15">
        <v>10398.040000000001</v>
      </c>
      <c r="F259" s="15">
        <v>13882.39</v>
      </c>
      <c r="G259" s="29">
        <f t="shared" si="24"/>
        <v>327526.93</v>
      </c>
      <c r="H259" s="74">
        <v>207</v>
      </c>
      <c r="I259" s="71">
        <v>40</v>
      </c>
      <c r="J259" s="72">
        <v>1</v>
      </c>
      <c r="K259" s="72">
        <v>0</v>
      </c>
      <c r="L259" s="72">
        <v>0</v>
      </c>
      <c r="M259" s="68">
        <f t="shared" si="29"/>
        <v>208</v>
      </c>
      <c r="N259" s="68">
        <f t="shared" si="30"/>
        <v>40</v>
      </c>
      <c r="O259" s="64">
        <f t="shared" si="25"/>
        <v>1574.6487019230769</v>
      </c>
      <c r="P259" s="64">
        <f t="shared" si="31"/>
        <v>347.05975000000001</v>
      </c>
      <c r="Q259" s="29">
        <f t="shared" si="26"/>
        <v>1574.6487019230769</v>
      </c>
      <c r="R259" s="29">
        <v>0</v>
      </c>
      <c r="S259" s="79">
        <f t="shared" si="27"/>
        <v>1574.6487019230769</v>
      </c>
      <c r="U259" s="65">
        <f t="shared" si="28"/>
        <v>1</v>
      </c>
    </row>
    <row r="260" spans="1:21" x14ac:dyDescent="0.25">
      <c r="A260" s="1">
        <v>250</v>
      </c>
      <c r="B260" s="30">
        <v>7302000</v>
      </c>
      <c r="C260" s="43" t="s">
        <v>244</v>
      </c>
      <c r="D260" s="15">
        <v>758765.95</v>
      </c>
      <c r="E260" s="15">
        <v>31249.439999999999</v>
      </c>
      <c r="F260" s="15">
        <v>29985.51</v>
      </c>
      <c r="G260" s="29">
        <f t="shared" si="24"/>
        <v>790015.3899999999</v>
      </c>
      <c r="H260" s="71">
        <v>634</v>
      </c>
      <c r="I260" s="71">
        <v>39</v>
      </c>
      <c r="J260" s="72">
        <v>0</v>
      </c>
      <c r="K260" s="72">
        <v>0</v>
      </c>
      <c r="L260" s="72">
        <v>0</v>
      </c>
      <c r="M260" s="68">
        <f t="shared" si="29"/>
        <v>634</v>
      </c>
      <c r="N260" s="68">
        <f t="shared" si="30"/>
        <v>39</v>
      </c>
      <c r="O260" s="64">
        <f t="shared" si="25"/>
        <v>1246.0810567823341</v>
      </c>
      <c r="P260" s="64">
        <f t="shared" si="31"/>
        <v>768.85923076923075</v>
      </c>
      <c r="Q260" s="29">
        <f t="shared" si="26"/>
        <v>0</v>
      </c>
      <c r="R260" s="29">
        <v>0</v>
      </c>
      <c r="S260" s="79">
        <f t="shared" si="27"/>
        <v>0</v>
      </c>
      <c r="U260" s="65">
        <f t="shared" si="28"/>
        <v>0</v>
      </c>
    </row>
    <row r="261" spans="1:21" x14ac:dyDescent="0.25">
      <c r="A261" s="1">
        <v>251</v>
      </c>
      <c r="B261" s="30">
        <v>7303000</v>
      </c>
      <c r="C261" s="43" t="s">
        <v>245</v>
      </c>
      <c r="D261" s="15">
        <v>128015.14</v>
      </c>
      <c r="E261" s="15">
        <v>4391.84</v>
      </c>
      <c r="F261" s="15">
        <v>7720.18</v>
      </c>
      <c r="G261" s="29">
        <f t="shared" si="24"/>
        <v>132406.98000000001</v>
      </c>
      <c r="H261" s="71">
        <v>101</v>
      </c>
      <c r="I261" s="71">
        <v>7</v>
      </c>
      <c r="J261" s="72">
        <v>0</v>
      </c>
      <c r="K261" s="72">
        <v>0</v>
      </c>
      <c r="L261" s="72">
        <v>0</v>
      </c>
      <c r="M261" s="68">
        <f t="shared" si="29"/>
        <v>101</v>
      </c>
      <c r="N261" s="68">
        <f t="shared" si="30"/>
        <v>7</v>
      </c>
      <c r="O261" s="64">
        <f t="shared" si="25"/>
        <v>1310.9601980198022</v>
      </c>
      <c r="P261" s="64">
        <f t="shared" si="31"/>
        <v>1102.8828571428571</v>
      </c>
      <c r="Q261" s="29">
        <f t="shared" si="26"/>
        <v>0</v>
      </c>
      <c r="R261" s="29">
        <v>0</v>
      </c>
      <c r="S261" s="79">
        <f t="shared" si="27"/>
        <v>0</v>
      </c>
      <c r="U261" s="65">
        <f t="shared" si="28"/>
        <v>0</v>
      </c>
    </row>
    <row r="262" spans="1:21" x14ac:dyDescent="0.25">
      <c r="A262" s="1">
        <v>252</v>
      </c>
      <c r="B262" s="30">
        <v>7304000</v>
      </c>
      <c r="C262" s="43" t="s">
        <v>246</v>
      </c>
      <c r="D262" s="15">
        <v>192920.99</v>
      </c>
      <c r="E262" s="15">
        <v>8137.58</v>
      </c>
      <c r="F262" s="15">
        <v>11138</v>
      </c>
      <c r="G262" s="29">
        <f t="shared" si="24"/>
        <v>201058.56999999998</v>
      </c>
      <c r="H262" s="71">
        <v>117</v>
      </c>
      <c r="I262" s="71">
        <v>21</v>
      </c>
      <c r="J262" s="72">
        <v>1</v>
      </c>
      <c r="K262" s="72">
        <v>0</v>
      </c>
      <c r="L262" s="72">
        <v>0</v>
      </c>
      <c r="M262" s="68">
        <f t="shared" si="29"/>
        <v>118</v>
      </c>
      <c r="N262" s="68">
        <f t="shared" si="30"/>
        <v>21</v>
      </c>
      <c r="O262" s="64">
        <f t="shared" si="25"/>
        <v>1703.8861864406779</v>
      </c>
      <c r="P262" s="64">
        <f t="shared" si="31"/>
        <v>530.38095238095241</v>
      </c>
      <c r="Q262" s="29">
        <f t="shared" si="26"/>
        <v>1703.8861864406779</v>
      </c>
      <c r="R262" s="29">
        <v>0</v>
      </c>
      <c r="S262" s="79">
        <f t="shared" si="27"/>
        <v>1703.8861864406779</v>
      </c>
      <c r="U262" s="65">
        <f t="shared" si="28"/>
        <v>1</v>
      </c>
    </row>
    <row r="263" spans="1:21" x14ac:dyDescent="0.25">
      <c r="A263" s="1">
        <v>253</v>
      </c>
      <c r="B263" s="30">
        <v>7307000</v>
      </c>
      <c r="C263" s="43" t="s">
        <v>247</v>
      </c>
      <c r="D263" s="15">
        <v>341127.43</v>
      </c>
      <c r="E263" s="15">
        <v>11902.68</v>
      </c>
      <c r="F263" s="15">
        <v>46629.62</v>
      </c>
      <c r="G263" s="29">
        <f t="shared" si="24"/>
        <v>353030.11</v>
      </c>
      <c r="H263" s="71">
        <v>191</v>
      </c>
      <c r="I263" s="71">
        <v>32</v>
      </c>
      <c r="J263" s="72">
        <v>0</v>
      </c>
      <c r="K263" s="72">
        <v>0</v>
      </c>
      <c r="L263" s="72">
        <v>0</v>
      </c>
      <c r="M263" s="68">
        <f t="shared" si="29"/>
        <v>191</v>
      </c>
      <c r="N263" s="68">
        <f t="shared" si="30"/>
        <v>32</v>
      </c>
      <c r="O263" s="64">
        <f t="shared" si="25"/>
        <v>1848.3251832460733</v>
      </c>
      <c r="P263" s="64">
        <f t="shared" si="31"/>
        <v>1457.1756250000001</v>
      </c>
      <c r="Q263" s="29">
        <f t="shared" si="26"/>
        <v>0</v>
      </c>
      <c r="R263" s="29">
        <v>0</v>
      </c>
      <c r="S263" s="79">
        <f t="shared" si="27"/>
        <v>0</v>
      </c>
      <c r="U263" s="65">
        <f t="shared" si="28"/>
        <v>0</v>
      </c>
    </row>
    <row r="264" spans="1:21" x14ac:dyDescent="0.25">
      <c r="A264" s="1">
        <v>254</v>
      </c>
      <c r="B264" s="30">
        <v>7309000</v>
      </c>
      <c r="C264" s="43" t="s">
        <v>248</v>
      </c>
      <c r="D264" s="15">
        <v>335393.49</v>
      </c>
      <c r="E264" s="15">
        <v>14290.56</v>
      </c>
      <c r="F264" s="15">
        <v>28818.84</v>
      </c>
      <c r="G264" s="29">
        <f t="shared" si="24"/>
        <v>349684.05</v>
      </c>
      <c r="H264" s="71">
        <v>122</v>
      </c>
      <c r="I264" s="71">
        <v>10</v>
      </c>
      <c r="J264" s="72">
        <v>3</v>
      </c>
      <c r="K264" s="72">
        <v>0</v>
      </c>
      <c r="L264" s="72">
        <v>0</v>
      </c>
      <c r="M264" s="68">
        <f t="shared" si="29"/>
        <v>125</v>
      </c>
      <c r="N264" s="68">
        <f t="shared" si="30"/>
        <v>10</v>
      </c>
      <c r="O264" s="64">
        <f t="shared" si="25"/>
        <v>2797.4724000000001</v>
      </c>
      <c r="P264" s="64">
        <f t="shared" si="31"/>
        <v>2881.884</v>
      </c>
      <c r="Q264" s="29">
        <f t="shared" si="26"/>
        <v>8392.4171999999999</v>
      </c>
      <c r="R264" s="29">
        <v>0</v>
      </c>
      <c r="S264" s="79">
        <f t="shared" si="27"/>
        <v>8392.4171999999999</v>
      </c>
      <c r="U264" s="65">
        <f t="shared" si="28"/>
        <v>3</v>
      </c>
    </row>
    <row r="265" spans="1:21" x14ac:dyDescent="0.25">
      <c r="A265" s="1">
        <v>255</v>
      </c>
      <c r="B265" s="30">
        <v>7310000</v>
      </c>
      <c r="C265" s="43" t="s">
        <v>249</v>
      </c>
      <c r="D265" s="15">
        <v>189442.56</v>
      </c>
      <c r="E265" s="15">
        <v>6567.23</v>
      </c>
      <c r="F265" s="15">
        <v>6989.94</v>
      </c>
      <c r="G265" s="29">
        <f t="shared" si="24"/>
        <v>196009.79</v>
      </c>
      <c r="H265" s="71">
        <v>121</v>
      </c>
      <c r="I265" s="71">
        <v>19</v>
      </c>
      <c r="J265" s="72">
        <v>0</v>
      </c>
      <c r="K265" s="72">
        <v>0</v>
      </c>
      <c r="L265" s="72">
        <v>0</v>
      </c>
      <c r="M265" s="68">
        <f t="shared" si="29"/>
        <v>121</v>
      </c>
      <c r="N265" s="68">
        <f t="shared" si="30"/>
        <v>19</v>
      </c>
      <c r="O265" s="64">
        <f t="shared" si="25"/>
        <v>1619.9156198347109</v>
      </c>
      <c r="P265" s="64">
        <f t="shared" si="31"/>
        <v>367.89157894736837</v>
      </c>
      <c r="Q265" s="29">
        <f t="shared" si="26"/>
        <v>0</v>
      </c>
      <c r="R265" s="29">
        <v>0</v>
      </c>
      <c r="S265" s="79">
        <f t="shared" si="27"/>
        <v>0</v>
      </c>
      <c r="U265" s="65">
        <f t="shared" si="28"/>
        <v>0</v>
      </c>
    </row>
    <row r="266" spans="1:21" x14ac:dyDescent="0.25">
      <c r="A266" s="1">
        <v>256</v>
      </c>
      <c r="B266" s="30">
        <v>7311000</v>
      </c>
      <c r="C266" s="43" t="s">
        <v>250</v>
      </c>
      <c r="D266" s="15">
        <v>1022452.59</v>
      </c>
      <c r="E266" s="15">
        <v>43363.09</v>
      </c>
      <c r="F266" s="15">
        <v>27705.66</v>
      </c>
      <c r="G266" s="29">
        <f t="shared" si="24"/>
        <v>1065815.68</v>
      </c>
      <c r="H266" s="71">
        <v>633</v>
      </c>
      <c r="I266" s="71">
        <v>90</v>
      </c>
      <c r="J266" s="72">
        <v>18</v>
      </c>
      <c r="K266" s="72">
        <v>0</v>
      </c>
      <c r="L266" s="72">
        <v>9</v>
      </c>
      <c r="M266" s="68">
        <f t="shared" si="29"/>
        <v>642</v>
      </c>
      <c r="N266" s="68">
        <f t="shared" si="30"/>
        <v>90</v>
      </c>
      <c r="O266" s="64">
        <f t="shared" si="25"/>
        <v>1660.1490342679126</v>
      </c>
      <c r="P266" s="64">
        <f t="shared" si="31"/>
        <v>307.84066666666666</v>
      </c>
      <c r="Q266" s="29">
        <f t="shared" si="26"/>
        <v>29882.682616822429</v>
      </c>
      <c r="R266" s="29">
        <v>10786.77</v>
      </c>
      <c r="S266" s="79">
        <f t="shared" si="27"/>
        <v>19095.912616822428</v>
      </c>
      <c r="U266" s="65">
        <f t="shared" si="28"/>
        <v>9</v>
      </c>
    </row>
    <row r="267" spans="1:21" x14ac:dyDescent="0.25">
      <c r="A267" s="1">
        <v>257</v>
      </c>
      <c r="B267" s="30">
        <v>7401000</v>
      </c>
      <c r="C267" s="43" t="s">
        <v>251</v>
      </c>
      <c r="D267" s="15">
        <v>162187.74</v>
      </c>
      <c r="E267" s="15">
        <v>3775.12</v>
      </c>
      <c r="F267" s="15">
        <v>16601.16</v>
      </c>
      <c r="G267" s="29">
        <f t="shared" si="24"/>
        <v>165962.85999999999</v>
      </c>
      <c r="H267" s="71">
        <v>53</v>
      </c>
      <c r="I267" s="71">
        <v>12</v>
      </c>
      <c r="J267" s="72">
        <v>0</v>
      </c>
      <c r="K267" s="72">
        <v>0</v>
      </c>
      <c r="L267" s="72">
        <v>0</v>
      </c>
      <c r="M267" s="68">
        <f t="shared" si="29"/>
        <v>53</v>
      </c>
      <c r="N267" s="68">
        <f t="shared" si="30"/>
        <v>12</v>
      </c>
      <c r="O267" s="64">
        <f t="shared" si="25"/>
        <v>3131.3747169811318</v>
      </c>
      <c r="P267" s="64">
        <f t="shared" si="31"/>
        <v>1383.43</v>
      </c>
      <c r="Q267" s="29">
        <f t="shared" si="26"/>
        <v>0</v>
      </c>
      <c r="R267" s="29">
        <v>0</v>
      </c>
      <c r="S267" s="79">
        <f t="shared" si="27"/>
        <v>0</v>
      </c>
      <c r="U267" s="65">
        <f t="shared" si="28"/>
        <v>0</v>
      </c>
    </row>
    <row r="268" spans="1:21" x14ac:dyDescent="0.25">
      <c r="A268" s="1">
        <v>258</v>
      </c>
      <c r="B268" s="30">
        <v>7403000</v>
      </c>
      <c r="C268" s="43" t="s">
        <v>252</v>
      </c>
      <c r="D268" s="15">
        <v>154721.17000000001</v>
      </c>
      <c r="E268" s="15">
        <v>5426.43</v>
      </c>
      <c r="F268" s="15">
        <v>11052.95</v>
      </c>
      <c r="G268" s="29">
        <f t="shared" ref="G268:G272" si="32">D268+E268</f>
        <v>160147.6</v>
      </c>
      <c r="H268" s="71">
        <v>100</v>
      </c>
      <c r="I268" s="71">
        <v>16</v>
      </c>
      <c r="J268" s="72">
        <v>0</v>
      </c>
      <c r="K268" s="72">
        <v>0</v>
      </c>
      <c r="L268" s="72">
        <v>0</v>
      </c>
      <c r="M268" s="68">
        <f t="shared" si="29"/>
        <v>100</v>
      </c>
      <c r="N268" s="68">
        <f t="shared" si="30"/>
        <v>16</v>
      </c>
      <c r="O268" s="64">
        <f t="shared" ref="O268:O272" si="33">G268/M268</f>
        <v>1601.4760000000001</v>
      </c>
      <c r="P268" s="64">
        <f t="shared" ref="P268:P272" si="34">F268/N268</f>
        <v>690.80937500000005</v>
      </c>
      <c r="Q268" s="29">
        <f t="shared" ref="Q268:Q272" si="35">(O268*J268)+(P268*K268)</f>
        <v>0</v>
      </c>
      <c r="R268" s="29">
        <v>0</v>
      </c>
      <c r="S268" s="79">
        <f t="shared" ref="S268:S272" si="36">Q268-R268</f>
        <v>0</v>
      </c>
      <c r="U268" s="65">
        <f t="shared" ref="U268:U272" si="37">J268-L268</f>
        <v>0</v>
      </c>
    </row>
    <row r="269" spans="1:21" x14ac:dyDescent="0.25">
      <c r="A269" s="1">
        <v>259</v>
      </c>
      <c r="B269" s="30">
        <v>7503000</v>
      </c>
      <c r="C269" s="43" t="s">
        <v>253</v>
      </c>
      <c r="D269" s="15">
        <v>182619.21</v>
      </c>
      <c r="E269" s="15">
        <v>7092.06</v>
      </c>
      <c r="F269" s="15">
        <v>4365.25</v>
      </c>
      <c r="G269" s="29">
        <f t="shared" si="32"/>
        <v>189711.27</v>
      </c>
      <c r="H269" s="71">
        <v>144</v>
      </c>
      <c r="I269" s="71">
        <v>30</v>
      </c>
      <c r="J269" s="72">
        <v>0</v>
      </c>
      <c r="K269" s="72">
        <v>0</v>
      </c>
      <c r="L269" s="72">
        <v>0</v>
      </c>
      <c r="M269" s="68">
        <f t="shared" ref="M269:M272" si="38">(H269+J269)-L269</f>
        <v>144</v>
      </c>
      <c r="N269" s="68">
        <f t="shared" ref="N269:N272" si="39">I269+K269</f>
        <v>30</v>
      </c>
      <c r="O269" s="64">
        <f t="shared" si="33"/>
        <v>1317.4393749999999</v>
      </c>
      <c r="P269" s="64">
        <f t="shared" si="34"/>
        <v>145.50833333333333</v>
      </c>
      <c r="Q269" s="29">
        <f t="shared" si="35"/>
        <v>0</v>
      </c>
      <c r="R269" s="29">
        <v>0</v>
      </c>
      <c r="S269" s="79">
        <f t="shared" si="36"/>
        <v>0</v>
      </c>
      <c r="U269" s="65">
        <f t="shared" si="37"/>
        <v>0</v>
      </c>
    </row>
    <row r="270" spans="1:21" x14ac:dyDescent="0.25">
      <c r="A270" s="1">
        <v>260</v>
      </c>
      <c r="B270" s="30">
        <v>7504000</v>
      </c>
      <c r="C270" s="43" t="s">
        <v>254</v>
      </c>
      <c r="D270" s="15">
        <v>501288.46</v>
      </c>
      <c r="E270" s="15">
        <v>19887.95</v>
      </c>
      <c r="F270" s="15">
        <v>17275.43</v>
      </c>
      <c r="G270" s="29">
        <f t="shared" si="32"/>
        <v>521176.41000000003</v>
      </c>
      <c r="H270" s="71">
        <v>390</v>
      </c>
      <c r="I270" s="71">
        <v>63</v>
      </c>
      <c r="J270" s="72">
        <v>0</v>
      </c>
      <c r="K270" s="72">
        <v>0</v>
      </c>
      <c r="L270" s="72">
        <v>0</v>
      </c>
      <c r="M270" s="68">
        <f t="shared" si="38"/>
        <v>390</v>
      </c>
      <c r="N270" s="68">
        <f t="shared" si="39"/>
        <v>63</v>
      </c>
      <c r="O270" s="64">
        <f t="shared" si="33"/>
        <v>1336.3497692307694</v>
      </c>
      <c r="P270" s="64">
        <f t="shared" si="34"/>
        <v>274.21317460317459</v>
      </c>
      <c r="Q270" s="29">
        <f t="shared" si="35"/>
        <v>0</v>
      </c>
      <c r="R270" s="29">
        <v>0</v>
      </c>
      <c r="S270" s="79">
        <f t="shared" si="36"/>
        <v>0</v>
      </c>
      <c r="U270" s="65">
        <f t="shared" si="37"/>
        <v>0</v>
      </c>
    </row>
    <row r="271" spans="1:21" x14ac:dyDescent="0.25">
      <c r="A271" s="1">
        <v>261</v>
      </c>
      <c r="B271" s="30">
        <v>7509000</v>
      </c>
      <c r="C271" s="43" t="s">
        <v>255</v>
      </c>
      <c r="D271" s="15">
        <v>81239.72</v>
      </c>
      <c r="E271" s="15">
        <v>2929.6</v>
      </c>
      <c r="F271" s="15">
        <v>2246.23</v>
      </c>
      <c r="G271" s="29">
        <f t="shared" si="32"/>
        <v>84169.32</v>
      </c>
      <c r="H271" s="71">
        <v>62</v>
      </c>
      <c r="I271" s="71">
        <v>16</v>
      </c>
      <c r="J271" s="72">
        <v>1</v>
      </c>
      <c r="K271" s="72">
        <v>0</v>
      </c>
      <c r="L271" s="72">
        <v>1</v>
      </c>
      <c r="M271" s="68">
        <f t="shared" si="38"/>
        <v>62</v>
      </c>
      <c r="N271" s="68">
        <f t="shared" si="39"/>
        <v>16</v>
      </c>
      <c r="O271" s="64">
        <f t="shared" si="33"/>
        <v>1357.569677419355</v>
      </c>
      <c r="P271" s="64">
        <f t="shared" si="34"/>
        <v>140.389375</v>
      </c>
      <c r="Q271" s="29">
        <f t="shared" si="35"/>
        <v>1357.569677419355</v>
      </c>
      <c r="R271" s="29">
        <v>0</v>
      </c>
      <c r="S271" s="79">
        <f t="shared" si="36"/>
        <v>1357.569677419355</v>
      </c>
      <c r="U271" s="65">
        <f t="shared" si="37"/>
        <v>0</v>
      </c>
    </row>
    <row r="272" spans="1:21" ht="15.75" thickBot="1" x14ac:dyDescent="0.3">
      <c r="A272" s="1">
        <v>262</v>
      </c>
      <c r="B272" s="30">
        <v>7510000</v>
      </c>
      <c r="C272" s="43" t="s">
        <v>256</v>
      </c>
      <c r="D272" s="15">
        <v>230847.02</v>
      </c>
      <c r="E272" s="15">
        <v>6676.85</v>
      </c>
      <c r="F272" s="15">
        <v>8756.73</v>
      </c>
      <c r="G272" s="29">
        <f t="shared" si="32"/>
        <v>237523.87</v>
      </c>
      <c r="H272" s="71">
        <v>177</v>
      </c>
      <c r="I272" s="71">
        <v>31</v>
      </c>
      <c r="J272" s="77">
        <v>0</v>
      </c>
      <c r="K272" s="77">
        <v>0</v>
      </c>
      <c r="L272" s="77">
        <v>0</v>
      </c>
      <c r="M272" s="68">
        <f t="shared" si="38"/>
        <v>177</v>
      </c>
      <c r="N272" s="68">
        <f t="shared" si="39"/>
        <v>31</v>
      </c>
      <c r="O272" s="64">
        <f t="shared" si="33"/>
        <v>1341.9427683615818</v>
      </c>
      <c r="P272" s="64">
        <f t="shared" si="34"/>
        <v>282.47516129032255</v>
      </c>
      <c r="Q272" s="29">
        <f t="shared" si="35"/>
        <v>0</v>
      </c>
      <c r="R272" s="29">
        <v>0</v>
      </c>
      <c r="S272" s="79">
        <f t="shared" si="36"/>
        <v>0</v>
      </c>
      <c r="U272" s="65">
        <f t="shared" si="37"/>
        <v>0</v>
      </c>
    </row>
    <row r="273" spans="2:19" ht="15.75" thickBot="1" x14ac:dyDescent="0.3">
      <c r="B273" s="18"/>
      <c r="C273" s="16"/>
      <c r="D273" s="46">
        <f t="shared" ref="D273:K273" si="40">SUM(D11:D272)</f>
        <v>122483612.69000001</v>
      </c>
      <c r="E273" s="46">
        <f t="shared" si="40"/>
        <v>4749999.9900000021</v>
      </c>
      <c r="F273" s="46">
        <f t="shared" si="40"/>
        <v>5904426.7100000018</v>
      </c>
      <c r="G273" s="49">
        <f t="shared" si="40"/>
        <v>127233612.67999999</v>
      </c>
      <c r="H273" s="22">
        <f t="shared" si="40"/>
        <v>71472</v>
      </c>
      <c r="I273" s="22">
        <f t="shared" si="40"/>
        <v>10243</v>
      </c>
      <c r="J273" s="54">
        <f t="shared" si="40"/>
        <v>1208</v>
      </c>
      <c r="K273" s="55">
        <f t="shared" si="40"/>
        <v>86</v>
      </c>
      <c r="L273" s="22"/>
      <c r="O273" s="54">
        <f>SUM(M11:M272)</f>
        <v>72175</v>
      </c>
      <c r="P273" s="55">
        <f>SUM(N11:N272)</f>
        <v>10329</v>
      </c>
      <c r="Q273" s="17">
        <f>SUM(Q11:Q272)</f>
        <v>2104250.1760628778</v>
      </c>
      <c r="R273" s="17"/>
      <c r="S273" s="17">
        <f>SUM(S11:S272)</f>
        <v>1039570.1258031512</v>
      </c>
    </row>
    <row r="274" spans="2:19" x14ac:dyDescent="0.25">
      <c r="S274" s="17"/>
    </row>
    <row r="286" spans="2:19" x14ac:dyDescent="0.25">
      <c r="B286" s="31"/>
      <c r="C286" s="32"/>
      <c r="D286" s="21"/>
      <c r="E286" s="21"/>
    </row>
  </sheetData>
  <mergeCells count="3">
    <mergeCell ref="B4:S4"/>
    <mergeCell ref="B5:S5"/>
    <mergeCell ref="B6:S6"/>
  </mergeCells>
  <pageMargins left="0.7" right="0.7" top="0.75" bottom="0.75" header="0.3" footer="0.3"/>
  <pageSetup paperSize="5" scale="59" fitToHeight="0" orientation="landscape" r:id="rId1"/>
  <headerFooter>
    <oddFooter>&amp;LPSPS &amp;"-,Bold"CarryOver&amp;"-,Regular" &amp;C&amp;P&amp;R&amp;T                        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FY25-26 (CO from 24-25)</vt:lpstr>
      <vt:lpstr>'FY25-26 (CO from 24-25)'!Print_Area</vt:lpstr>
      <vt:lpstr>'FY25-26 (CO from 24-25)'!Print_Titles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Mikki Eubank (ADE)</dc:creator>
  <cp:lastModifiedBy>Mikki Eubank (ADE)</cp:lastModifiedBy>
  <cp:lastPrinted>2025-09-10T20:09:40Z</cp:lastPrinted>
  <dcterms:created xsi:type="dcterms:W3CDTF">2022-08-18T20:01:22Z</dcterms:created>
  <dcterms:modified xsi:type="dcterms:W3CDTF">2025-09-10T20:32:56Z</dcterms:modified>
</cp:coreProperties>
</file>